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46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<sst xmlns="http://schemas.openxmlformats.org/spreadsheetml/2006/main" count="593" uniqueCount="290">
  <si>
    <t>CPV</t>
  </si>
  <si>
    <t>Názov</t>
  </si>
  <si>
    <t>špecifikácia</t>
  </si>
  <si>
    <t>Záruka/ Minimálna doba trvanlivosti</t>
  </si>
  <si>
    <t>Množstvo</t>
  </si>
  <si>
    <t>MJ</t>
  </si>
  <si>
    <t>jed. cena  bez DPH</t>
  </si>
  <si>
    <t>spolu cena bez DPH</t>
  </si>
  <si>
    <t>15626000-2</t>
  </si>
  <si>
    <t>BB</t>
  </si>
  <si>
    <t>puding</t>
  </si>
  <si>
    <t>kusy /250gbalenie/</t>
  </si>
  <si>
    <t>3 mesiace</t>
  </si>
  <si>
    <t>kg</t>
  </si>
  <si>
    <t>ks</t>
  </si>
  <si>
    <t>15872000-1</t>
  </si>
  <si>
    <t>Bobkový</t>
  </si>
  <si>
    <t>list</t>
  </si>
  <si>
    <t>15842300-5</t>
  </si>
  <si>
    <t>Cereálie</t>
  </si>
  <si>
    <t>Nesquik</t>
  </si>
  <si>
    <t>kg/500g balenie/</t>
  </si>
  <si>
    <t>Cestovina</t>
  </si>
  <si>
    <t>mrvenica</t>
  </si>
  <si>
    <t>penne</t>
  </si>
  <si>
    <t>špiraly</t>
  </si>
  <si>
    <t>Cestovina-kolienka</t>
  </si>
  <si>
    <t>kolienka</t>
  </si>
  <si>
    <t>Cestoviny</t>
  </si>
  <si>
    <t>kg /500g balenie/</t>
  </si>
  <si>
    <t>mašle</t>
  </si>
  <si>
    <t>15321300-7</t>
  </si>
  <si>
    <t>Citrónová</t>
  </si>
  <si>
    <t>šťava</t>
  </si>
  <si>
    <t>Kusy 200 ml balenie</t>
  </si>
  <si>
    <t>6 mesiace</t>
  </si>
  <si>
    <t>15811300-9</t>
  </si>
  <si>
    <t>croisant</t>
  </si>
  <si>
    <t>7days</t>
  </si>
  <si>
    <t>kusy 50g</t>
  </si>
  <si>
    <t>2 týždne</t>
  </si>
  <si>
    <t>15831000-2</t>
  </si>
  <si>
    <t>Cukor</t>
  </si>
  <si>
    <t>kryštáľový</t>
  </si>
  <si>
    <t>1 rok</t>
  </si>
  <si>
    <t>práškový</t>
  </si>
  <si>
    <t>škoricový</t>
  </si>
  <si>
    <t>kusy 20g balenie</t>
  </si>
  <si>
    <t>vanilkový</t>
  </si>
  <si>
    <t>15331400-1</t>
  </si>
  <si>
    <t>Cvikla</t>
  </si>
  <si>
    <t>sterilizovaná</t>
  </si>
  <si>
    <t>ks /fľaše 800g/</t>
  </si>
  <si>
    <t>15863000-5</t>
  </si>
  <si>
    <t>Čaj</t>
  </si>
  <si>
    <t>čierny</t>
  </si>
  <si>
    <t>ks/porcovaný 40g/</t>
  </si>
  <si>
    <t>ovocný</t>
  </si>
  <si>
    <t>zelený</t>
  </si>
  <si>
    <t>15842100-3</t>
  </si>
  <si>
    <t>Čokoláda</t>
  </si>
  <si>
    <t>ks/100g/</t>
  </si>
  <si>
    <t>Detská</t>
  </si>
  <si>
    <t>výživa</t>
  </si>
  <si>
    <t>ks/190g balenie/</t>
  </si>
  <si>
    <t>15898000-9</t>
  </si>
  <si>
    <t>Droždie</t>
  </si>
  <si>
    <t>ks/42g balenie/</t>
  </si>
  <si>
    <t>20dní</t>
  </si>
  <si>
    <t>čerstvé42g</t>
  </si>
  <si>
    <t>15332200-6</t>
  </si>
  <si>
    <t>Džem</t>
  </si>
  <si>
    <t>jahodový</t>
  </si>
  <si>
    <t>ks/340g balenie/</t>
  </si>
  <si>
    <t>marhuľový</t>
  </si>
  <si>
    <t>15320000-7</t>
  </si>
  <si>
    <t>jablkový</t>
  </si>
  <si>
    <t>liter</t>
  </si>
  <si>
    <t>l</t>
  </si>
  <si>
    <t>Džús</t>
  </si>
  <si>
    <t>krabičková jablko-mrkva</t>
  </si>
  <si>
    <t>200ml ks</t>
  </si>
  <si>
    <t>Fazuľa</t>
  </si>
  <si>
    <t>Fazuľka</t>
  </si>
  <si>
    <t>ks /660g balenie/</t>
  </si>
  <si>
    <t>15840000-8</t>
  </si>
  <si>
    <t>Granko</t>
  </si>
  <si>
    <t>ovocné</t>
  </si>
  <si>
    <t>ks /250g balenie/</t>
  </si>
  <si>
    <t>čokoládové</t>
  </si>
  <si>
    <t>15871250-1</t>
  </si>
  <si>
    <t>Horčica</t>
  </si>
  <si>
    <t>plnotućna 400g</t>
  </si>
  <si>
    <t>ks 400g</t>
  </si>
  <si>
    <t>Hrach</t>
  </si>
  <si>
    <t>suchý</t>
  </si>
  <si>
    <t>Hrášok</t>
  </si>
  <si>
    <t>sterilizovaný</t>
  </si>
  <si>
    <t>ks /330g balenie/</t>
  </si>
  <si>
    <t>03222115-2</t>
  </si>
  <si>
    <t>Hrozienka</t>
  </si>
  <si>
    <t>sušené</t>
  </si>
  <si>
    <t>100g ks</t>
  </si>
  <si>
    <t>6mesiacov</t>
  </si>
  <si>
    <t>Kakao</t>
  </si>
  <si>
    <t>práškové</t>
  </si>
  <si>
    <t>Kápia</t>
  </si>
  <si>
    <t>sterlizovaná</t>
  </si>
  <si>
    <t>ks330g balenie</t>
  </si>
  <si>
    <t>15860000-4</t>
  </si>
  <si>
    <t>Káva</t>
  </si>
  <si>
    <t>Caro</t>
  </si>
  <si>
    <t>ks  500g balenie</t>
  </si>
  <si>
    <t>15871230-5</t>
  </si>
  <si>
    <t>Kečup</t>
  </si>
  <si>
    <t>jemný</t>
  </si>
  <si>
    <t>ks300g balenie</t>
  </si>
  <si>
    <t>detský</t>
  </si>
  <si>
    <t>ks 300g balenie</t>
  </si>
  <si>
    <t>Kompót</t>
  </si>
  <si>
    <t>ananásový</t>
  </si>
  <si>
    <t>ks 800g balenie</t>
  </si>
  <si>
    <t>1rok</t>
  </si>
  <si>
    <t>broskyňový</t>
  </si>
  <si>
    <t>čerešňový</t>
  </si>
  <si>
    <t>ks  440g balenie</t>
  </si>
  <si>
    <t>slivkový</t>
  </si>
  <si>
    <t>Korenie</t>
  </si>
  <si>
    <t>na pizzu</t>
  </si>
  <si>
    <t>ks 15g balenie</t>
  </si>
  <si>
    <t>na ryby</t>
  </si>
  <si>
    <t>nové</t>
  </si>
  <si>
    <t>oregáno</t>
  </si>
  <si>
    <t>15625000-5</t>
  </si>
  <si>
    <t>Krupica</t>
  </si>
  <si>
    <t>15613100-9</t>
  </si>
  <si>
    <t>Krúpy</t>
  </si>
  <si>
    <t>malé</t>
  </si>
  <si>
    <t>3mesiace</t>
  </si>
  <si>
    <t>Kukurica</t>
  </si>
  <si>
    <t>ks 440g balenie</t>
  </si>
  <si>
    <t>Lečo</t>
  </si>
  <si>
    <t>zeleninové</t>
  </si>
  <si>
    <t>Ks/880 g balenie/</t>
  </si>
  <si>
    <t>Lekvár</t>
  </si>
  <si>
    <t>kg 440g balenie</t>
  </si>
  <si>
    <t>15870000-7</t>
  </si>
  <si>
    <t>Majorán</t>
  </si>
  <si>
    <t>korenie</t>
  </si>
  <si>
    <t>15800000-6</t>
  </si>
  <si>
    <t>Mak</t>
  </si>
  <si>
    <t>celý</t>
  </si>
  <si>
    <t>550 g balenie</t>
  </si>
  <si>
    <t>Med</t>
  </si>
  <si>
    <t>včelí</t>
  </si>
  <si>
    <t>Melta</t>
  </si>
  <si>
    <t>porcovaná</t>
  </si>
  <si>
    <t>Múka</t>
  </si>
  <si>
    <t>hladká špeciál</t>
  </si>
  <si>
    <t>Kg 1/1</t>
  </si>
  <si>
    <t>hrubá výberová</t>
  </si>
  <si>
    <t>polohrubá výberová</t>
  </si>
  <si>
    <t>15871100-5</t>
  </si>
  <si>
    <t>Ocot</t>
  </si>
  <si>
    <t>15411110-6</t>
  </si>
  <si>
    <t>Olej</t>
  </si>
  <si>
    <t>olivový</t>
  </si>
  <si>
    <t>Ks 1/1 litra</t>
  </si>
  <si>
    <t>15411100-3</t>
  </si>
  <si>
    <t>15613380-5</t>
  </si>
  <si>
    <t>Ovsené</t>
  </si>
  <si>
    <t>vločky</t>
  </si>
  <si>
    <t>kg 500g balenie</t>
  </si>
  <si>
    <t>Paprika</t>
  </si>
  <si>
    <t>červená</t>
  </si>
  <si>
    <t>sladká</t>
  </si>
  <si>
    <t>kg 40g balenie</t>
  </si>
  <si>
    <t>15331428-3</t>
  </si>
  <si>
    <t>Paradajková</t>
  </si>
  <si>
    <t>omáčka</t>
  </si>
  <si>
    <t>ks 400ml balenie</t>
  </si>
  <si>
    <t>Paradajkový</t>
  </si>
  <si>
    <t>pretlak</t>
  </si>
  <si>
    <t>ks 760g balenie</t>
  </si>
  <si>
    <t>15872300-4</t>
  </si>
  <si>
    <t>Pažítka</t>
  </si>
  <si>
    <t>sušená</t>
  </si>
  <si>
    <t>15820000-2</t>
  </si>
  <si>
    <t>Piškóty</t>
  </si>
  <si>
    <t>detské</t>
  </si>
  <si>
    <t>ks 200g balenie</t>
  </si>
  <si>
    <t>15899000-6</t>
  </si>
  <si>
    <t>Prášok</t>
  </si>
  <si>
    <t>do pečiva</t>
  </si>
  <si>
    <t>Pudingový</t>
  </si>
  <si>
    <t>prášok kakaový</t>
  </si>
  <si>
    <t>ks 37g balenie</t>
  </si>
  <si>
    <t>Rasca</t>
  </si>
  <si>
    <t>mletá</t>
  </si>
  <si>
    <t>ks 20g balenie</t>
  </si>
  <si>
    <t>15611000-4</t>
  </si>
  <si>
    <t>Ryža</t>
  </si>
  <si>
    <t>slovenská</t>
  </si>
  <si>
    <t>guľatá</t>
  </si>
  <si>
    <t>Sézam</t>
  </si>
  <si>
    <t>semená</t>
  </si>
  <si>
    <t>Sirup</t>
  </si>
  <si>
    <t>Ks 0,70 litra balenie</t>
  </si>
  <si>
    <t>8mesiacov</t>
  </si>
  <si>
    <t>15872400-5</t>
  </si>
  <si>
    <t>Soľ</t>
  </si>
  <si>
    <t>Jedlá-jodovaná</t>
  </si>
  <si>
    <t>15620000-0</t>
  </si>
  <si>
    <t>Solamyl</t>
  </si>
  <si>
    <t>250g ks</t>
  </si>
  <si>
    <t>Strúhanka</t>
  </si>
  <si>
    <t>biela</t>
  </si>
  <si>
    <t>Šampiňóny</t>
  </si>
  <si>
    <t>sterilizované</t>
  </si>
  <si>
    <t>Šošovica</t>
  </si>
  <si>
    <t>veĺkozrná</t>
  </si>
  <si>
    <t>Špagety</t>
  </si>
  <si>
    <t>semolinové</t>
  </si>
  <si>
    <t>Tarhoňa</t>
  </si>
  <si>
    <t>semolinová</t>
  </si>
  <si>
    <t>Kg 500 g balenie</t>
  </si>
  <si>
    <t>15241400-3</t>
  </si>
  <si>
    <t>Tuniak</t>
  </si>
  <si>
    <t>konzerva</t>
  </si>
  <si>
    <t>ks 150g balenie</t>
  </si>
  <si>
    <t>Uhorky</t>
  </si>
  <si>
    <t>kyslé</t>
  </si>
  <si>
    <t>800g ks</t>
  </si>
  <si>
    <t>Vajcia</t>
  </si>
  <si>
    <t>Vegeta</t>
  </si>
  <si>
    <t>bez glutamanu</t>
  </si>
  <si>
    <t>ks 250g balenie</t>
  </si>
  <si>
    <t>Zlatý</t>
  </si>
  <si>
    <t>klas</t>
  </si>
  <si>
    <t>ks 40g balenie</t>
  </si>
  <si>
    <t>Celkový súčet</t>
  </si>
  <si>
    <t>Sardinky</t>
  </si>
  <si>
    <t xml:space="preserve">v oleji </t>
  </si>
  <si>
    <t>ks plechovka</t>
  </si>
  <si>
    <t>24 mesiacov</t>
  </si>
  <si>
    <t>15241300-2</t>
  </si>
  <si>
    <t>100% rastlinný, s obsahom 92g</t>
  </si>
  <si>
    <t>rastilinný</t>
  </si>
  <si>
    <t>15612110-2</t>
  </si>
  <si>
    <t>01252100-9</t>
  </si>
  <si>
    <t>15332270-7</t>
  </si>
  <si>
    <t>detská s obsahom B11,</t>
  </si>
  <si>
    <t>15871270-7</t>
  </si>
  <si>
    <t>15872200-3</t>
  </si>
  <si>
    <t>škorica</t>
  </si>
  <si>
    <t>01242000-5</t>
  </si>
  <si>
    <t>15 dní</t>
  </si>
  <si>
    <t>čerstvé, čisté akostná tr. A, veľkosť L</t>
  </si>
  <si>
    <t>15841000-5</t>
  </si>
  <si>
    <t>ovocný, bez chemických prísad</t>
  </si>
  <si>
    <t>15321800-3</t>
  </si>
  <si>
    <t>pomarančový, bez chemických prísad</t>
  </si>
  <si>
    <t>03212210-5</t>
  </si>
  <si>
    <t>15851210-3</t>
  </si>
  <si>
    <t>fliačky, bezvaječné, psenicná muka 87%</t>
  </si>
  <si>
    <t>niťovky, bezvaječné, psenicná muka 87%</t>
  </si>
  <si>
    <t>rezance, bezvaječné, psenicná muka 87%</t>
  </si>
  <si>
    <t>široké rezance, bezvaječné, psenicná muka 87%</t>
  </si>
  <si>
    <t>15831200-4</t>
  </si>
  <si>
    <t>15331000-7</t>
  </si>
  <si>
    <t>suchá, biela</t>
  </si>
  <si>
    <t>03221210-1</t>
  </si>
  <si>
    <t>15331150-3</t>
  </si>
  <si>
    <t>15332100-5</t>
  </si>
  <si>
    <t>15332100-9</t>
  </si>
  <si>
    <t>Kompot</t>
  </si>
  <si>
    <t>15331425-2</t>
  </si>
  <si>
    <t>15331430-0</t>
  </si>
  <si>
    <t>kvasený,liehový, 8%</t>
  </si>
  <si>
    <t>01113500-7</t>
  </si>
  <si>
    <t>15612500-6</t>
  </si>
  <si>
    <t xml:space="preserve">na varenie  </t>
  </si>
  <si>
    <t>DPH</t>
  </si>
  <si>
    <t>spolu cena s DPH</t>
  </si>
  <si>
    <t>Identifikácia uchádzača:</t>
  </si>
  <si>
    <t>obchodné meno, názov</t>
  </si>
  <si>
    <t>sídlo:</t>
  </si>
  <si>
    <t>meno, priezvisko, podpis štatutárneho zástupcu</t>
  </si>
  <si>
    <t>.............................................................................................................................................</t>
  </si>
  <si>
    <t>V....................................., dňa...............................................................................................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</si>
</sst>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tabSelected="1" zoomScalePageLayoutView="0" workbookViewId="0" topLeftCell="A1">
      <selection activeCell="G60" sqref="G60"/>
    </sheetView>
  </sheetViews>
  <sheetFormatPr defaultColWidth="10.57421875" defaultRowHeight="15"/>
  <cols>
    <col min="1" max="1" width="14.421875" style="1" customWidth="1"/>
    <col min="2" max="2" width="16.8515625" style="1" customWidth="1"/>
    <col min="3" max="3" width="31.421875" style="1" customWidth="1"/>
    <col min="4" max="4" width="22.28125" style="1" customWidth="1"/>
    <col min="5" max="5" width="14.00390625" style="1" customWidth="1"/>
    <col min="6" max="6" width="9.140625" style="1" hidden="1" customWidth="1"/>
    <col min="7" max="7" width="10.57421875" style="1" customWidth="1"/>
    <col min="8" max="8" width="6.28125" style="11" customWidth="1"/>
    <col min="9" max="16384" width="10.57421875" style="1" customWidth="1"/>
  </cols>
  <sheetData>
    <row r="1" ht="15.75">
      <c r="A1" s="23" t="s">
        <v>284</v>
      </c>
    </row>
    <row r="2" ht="15.75">
      <c r="A2" s="23"/>
    </row>
    <row r="3" ht="15.75">
      <c r="A3" s="23" t="s">
        <v>285</v>
      </c>
    </row>
    <row r="4" spans="1:12" s="3" customFormat="1" ht="15.75">
      <c r="A4" s="23" t="s">
        <v>286</v>
      </c>
      <c r="C4" s="4"/>
      <c r="D4" s="5"/>
      <c r="G4" s="31"/>
      <c r="H4" s="31"/>
      <c r="I4" s="31"/>
      <c r="J4" s="31"/>
      <c r="K4" s="31"/>
      <c r="L4" s="31"/>
    </row>
    <row r="5" spans="1:12" s="22" customFormat="1" ht="38.25">
      <c r="A5" s="10" t="s">
        <v>0</v>
      </c>
      <c r="B5" s="28" t="s">
        <v>1</v>
      </c>
      <c r="C5" s="29"/>
      <c r="D5" s="21" t="s">
        <v>2</v>
      </c>
      <c r="E5" s="21" t="s">
        <v>3</v>
      </c>
      <c r="F5" s="10" t="s">
        <v>4</v>
      </c>
      <c r="G5" s="25" t="s">
        <v>4</v>
      </c>
      <c r="H5" s="26" t="s">
        <v>5</v>
      </c>
      <c r="I5" s="27" t="s">
        <v>6</v>
      </c>
      <c r="J5" s="27" t="s">
        <v>7</v>
      </c>
      <c r="K5" s="27" t="s">
        <v>282</v>
      </c>
      <c r="L5" s="27" t="s">
        <v>283</v>
      </c>
    </row>
    <row r="6" spans="1:12" ht="12.75">
      <c r="A6" s="8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>
        <v>7.5</v>
      </c>
      <c r="G6" s="18">
        <f>F6*3</f>
        <v>22.5</v>
      </c>
      <c r="H6" s="19" t="s">
        <v>14</v>
      </c>
      <c r="I6" s="18"/>
      <c r="J6" s="20">
        <f>G6*I6</f>
        <v>0</v>
      </c>
      <c r="K6" s="20">
        <f>J6*20%</f>
        <v>0</v>
      </c>
      <c r="L6" s="20">
        <f>J6+K6</f>
        <v>0</v>
      </c>
    </row>
    <row r="7" spans="1:12" ht="12.75">
      <c r="A7" s="8" t="s">
        <v>184</v>
      </c>
      <c r="B7" s="6" t="s">
        <v>16</v>
      </c>
      <c r="C7" s="6" t="s">
        <v>17</v>
      </c>
      <c r="D7" s="6" t="s">
        <v>11</v>
      </c>
      <c r="E7" s="6" t="s">
        <v>12</v>
      </c>
      <c r="F7" s="6">
        <v>45</v>
      </c>
      <c r="G7" s="18">
        <f aca="true" t="shared" si="0" ref="G7:G70">F7*3</f>
        <v>135</v>
      </c>
      <c r="H7" s="19" t="s">
        <v>14</v>
      </c>
      <c r="I7" s="18"/>
      <c r="J7" s="20">
        <f aca="true" t="shared" si="1" ref="J7:J70">G7*I7</f>
        <v>0</v>
      </c>
      <c r="K7" s="20">
        <f aca="true" t="shared" si="2" ref="K7:K70">J7*20%</f>
        <v>0</v>
      </c>
      <c r="L7" s="20">
        <f aca="true" t="shared" si="3" ref="L7:L70">J7+K7</f>
        <v>0</v>
      </c>
    </row>
    <row r="8" spans="1:12" ht="12.75">
      <c r="A8" s="6" t="s">
        <v>18</v>
      </c>
      <c r="B8" s="6" t="s">
        <v>19</v>
      </c>
      <c r="C8" s="6" t="s">
        <v>20</v>
      </c>
      <c r="D8" s="6" t="s">
        <v>21</v>
      </c>
      <c r="E8" s="6" t="s">
        <v>12</v>
      </c>
      <c r="F8" s="6">
        <v>12</v>
      </c>
      <c r="G8" s="18">
        <f t="shared" si="0"/>
        <v>36</v>
      </c>
      <c r="H8" s="19" t="s">
        <v>13</v>
      </c>
      <c r="I8" s="18"/>
      <c r="J8" s="20">
        <f t="shared" si="1"/>
        <v>0</v>
      </c>
      <c r="K8" s="20">
        <f t="shared" si="2"/>
        <v>0</v>
      </c>
      <c r="L8" s="20">
        <f t="shared" si="3"/>
        <v>0</v>
      </c>
    </row>
    <row r="9" spans="1:12" ht="12.75">
      <c r="A9" s="7" t="s">
        <v>263</v>
      </c>
      <c r="B9" s="6" t="s">
        <v>22</v>
      </c>
      <c r="C9" s="6" t="s">
        <v>23</v>
      </c>
      <c r="D9" s="6" t="s">
        <v>21</v>
      </c>
      <c r="E9" s="6" t="s">
        <v>12</v>
      </c>
      <c r="F9" s="6">
        <v>8</v>
      </c>
      <c r="G9" s="18">
        <f t="shared" si="0"/>
        <v>24</v>
      </c>
      <c r="H9" s="19" t="s">
        <v>13</v>
      </c>
      <c r="I9" s="18"/>
      <c r="J9" s="20">
        <f t="shared" si="1"/>
        <v>0</v>
      </c>
      <c r="K9" s="20">
        <f t="shared" si="2"/>
        <v>0</v>
      </c>
      <c r="L9" s="20">
        <f t="shared" si="3"/>
        <v>0</v>
      </c>
    </row>
    <row r="10" spans="1:12" ht="12.75">
      <c r="A10" s="7" t="s">
        <v>263</v>
      </c>
      <c r="B10" s="6" t="s">
        <v>22</v>
      </c>
      <c r="C10" s="6" t="s">
        <v>24</v>
      </c>
      <c r="D10" s="6" t="s">
        <v>21</v>
      </c>
      <c r="E10" s="6" t="s">
        <v>12</v>
      </c>
      <c r="F10" s="6">
        <v>15</v>
      </c>
      <c r="G10" s="18">
        <f t="shared" si="0"/>
        <v>45</v>
      </c>
      <c r="H10" s="19" t="s">
        <v>13</v>
      </c>
      <c r="I10" s="18"/>
      <c r="J10" s="20">
        <f t="shared" si="1"/>
        <v>0</v>
      </c>
      <c r="K10" s="20">
        <f t="shared" si="2"/>
        <v>0</v>
      </c>
      <c r="L10" s="20">
        <f t="shared" si="3"/>
        <v>0</v>
      </c>
    </row>
    <row r="11" spans="1:12" ht="12.75">
      <c r="A11" s="7" t="s">
        <v>263</v>
      </c>
      <c r="B11" s="6" t="s">
        <v>22</v>
      </c>
      <c r="C11" s="6" t="s">
        <v>25</v>
      </c>
      <c r="D11" s="6" t="s">
        <v>21</v>
      </c>
      <c r="E11" s="6" t="s">
        <v>12</v>
      </c>
      <c r="F11" s="6">
        <v>2</v>
      </c>
      <c r="G11" s="18">
        <f t="shared" si="0"/>
        <v>6</v>
      </c>
      <c r="H11" s="19" t="s">
        <v>13</v>
      </c>
      <c r="I11" s="18"/>
      <c r="J11" s="20">
        <f t="shared" si="1"/>
        <v>0</v>
      </c>
      <c r="K11" s="20">
        <f t="shared" si="2"/>
        <v>0</v>
      </c>
      <c r="L11" s="20">
        <f t="shared" si="3"/>
        <v>0</v>
      </c>
    </row>
    <row r="12" spans="1:12" ht="12.75">
      <c r="A12" s="7" t="s">
        <v>263</v>
      </c>
      <c r="B12" s="6" t="s">
        <v>26</v>
      </c>
      <c r="C12" s="6" t="s">
        <v>27</v>
      </c>
      <c r="D12" s="6" t="s">
        <v>21</v>
      </c>
      <c r="E12" s="6" t="s">
        <v>12</v>
      </c>
      <c r="F12" s="6">
        <v>32</v>
      </c>
      <c r="G12" s="18">
        <f t="shared" si="0"/>
        <v>96</v>
      </c>
      <c r="H12" s="19" t="s">
        <v>13</v>
      </c>
      <c r="I12" s="18"/>
      <c r="J12" s="20">
        <f t="shared" si="1"/>
        <v>0</v>
      </c>
      <c r="K12" s="20">
        <f t="shared" si="2"/>
        <v>0</v>
      </c>
      <c r="L12" s="20">
        <f t="shared" si="3"/>
        <v>0</v>
      </c>
    </row>
    <row r="13" spans="1:12" ht="12.75">
      <c r="A13" s="7" t="s">
        <v>263</v>
      </c>
      <c r="B13" s="6" t="s">
        <v>28</v>
      </c>
      <c r="C13" s="6" t="s">
        <v>264</v>
      </c>
      <c r="D13" s="6" t="s">
        <v>13</v>
      </c>
      <c r="E13" s="6" t="s">
        <v>12</v>
      </c>
      <c r="F13" s="6">
        <v>34</v>
      </c>
      <c r="G13" s="18">
        <f t="shared" si="0"/>
        <v>102</v>
      </c>
      <c r="H13" s="19" t="s">
        <v>13</v>
      </c>
      <c r="I13" s="18"/>
      <c r="J13" s="20">
        <f t="shared" si="1"/>
        <v>0</v>
      </c>
      <c r="K13" s="20">
        <f t="shared" si="2"/>
        <v>0</v>
      </c>
      <c r="L13" s="20">
        <f t="shared" si="3"/>
        <v>0</v>
      </c>
    </row>
    <row r="14" spans="1:12" ht="12.75">
      <c r="A14" s="7" t="s">
        <v>263</v>
      </c>
      <c r="B14" s="6" t="s">
        <v>28</v>
      </c>
      <c r="C14" s="6" t="s">
        <v>265</v>
      </c>
      <c r="D14" s="6" t="s">
        <v>29</v>
      </c>
      <c r="E14" s="6" t="s">
        <v>12</v>
      </c>
      <c r="F14" s="6">
        <v>5.45</v>
      </c>
      <c r="G14" s="18">
        <f t="shared" si="0"/>
        <v>16.35</v>
      </c>
      <c r="H14" s="19" t="s">
        <v>13</v>
      </c>
      <c r="I14" s="18"/>
      <c r="J14" s="20">
        <f t="shared" si="1"/>
        <v>0</v>
      </c>
      <c r="K14" s="20">
        <f t="shared" si="2"/>
        <v>0</v>
      </c>
      <c r="L14" s="20">
        <f t="shared" si="3"/>
        <v>0</v>
      </c>
    </row>
    <row r="15" spans="1:12" ht="12.75">
      <c r="A15" s="7" t="s">
        <v>263</v>
      </c>
      <c r="B15" s="6" t="s">
        <v>28</v>
      </c>
      <c r="C15" s="6" t="s">
        <v>266</v>
      </c>
      <c r="D15" s="6" t="s">
        <v>13</v>
      </c>
      <c r="E15" s="6" t="s">
        <v>12</v>
      </c>
      <c r="F15" s="6">
        <v>16</v>
      </c>
      <c r="G15" s="18">
        <f t="shared" si="0"/>
        <v>48</v>
      </c>
      <c r="H15" s="19" t="s">
        <v>13</v>
      </c>
      <c r="I15" s="18"/>
      <c r="J15" s="20">
        <f t="shared" si="1"/>
        <v>0</v>
      </c>
      <c r="K15" s="20">
        <f t="shared" si="2"/>
        <v>0</v>
      </c>
      <c r="L15" s="20">
        <f t="shared" si="3"/>
        <v>0</v>
      </c>
    </row>
    <row r="16" spans="1:12" ht="12.75">
      <c r="A16" s="7" t="s">
        <v>263</v>
      </c>
      <c r="B16" s="6" t="s">
        <v>28</v>
      </c>
      <c r="C16" s="6" t="s">
        <v>267</v>
      </c>
      <c r="D16" s="6" t="s">
        <v>13</v>
      </c>
      <c r="E16" s="6" t="s">
        <v>12</v>
      </c>
      <c r="F16" s="6">
        <v>16</v>
      </c>
      <c r="G16" s="18">
        <f t="shared" si="0"/>
        <v>48</v>
      </c>
      <c r="H16" s="19" t="s">
        <v>13</v>
      </c>
      <c r="I16" s="18"/>
      <c r="J16" s="20">
        <f t="shared" si="1"/>
        <v>0</v>
      </c>
      <c r="K16" s="20">
        <f t="shared" si="2"/>
        <v>0</v>
      </c>
      <c r="L16" s="20">
        <f t="shared" si="3"/>
        <v>0</v>
      </c>
    </row>
    <row r="17" spans="1:12" ht="12.75">
      <c r="A17" s="7" t="s">
        <v>263</v>
      </c>
      <c r="B17" s="6" t="s">
        <v>28</v>
      </c>
      <c r="C17" s="6" t="s">
        <v>30</v>
      </c>
      <c r="D17" s="6" t="s">
        <v>13</v>
      </c>
      <c r="E17" s="6" t="s">
        <v>12</v>
      </c>
      <c r="F17" s="6">
        <v>4.2</v>
      </c>
      <c r="G17" s="18">
        <f t="shared" si="0"/>
        <v>12.600000000000001</v>
      </c>
      <c r="H17" s="19" t="s">
        <v>13</v>
      </c>
      <c r="I17" s="18"/>
      <c r="J17" s="20">
        <f t="shared" si="1"/>
        <v>0</v>
      </c>
      <c r="K17" s="20">
        <f t="shared" si="2"/>
        <v>0</v>
      </c>
      <c r="L17" s="20">
        <f t="shared" si="3"/>
        <v>0</v>
      </c>
    </row>
    <row r="18" spans="1:12" ht="12.75">
      <c r="A18" s="6" t="s">
        <v>31</v>
      </c>
      <c r="B18" s="6" t="s">
        <v>32</v>
      </c>
      <c r="C18" s="6" t="s">
        <v>33</v>
      </c>
      <c r="D18" s="6" t="s">
        <v>34</v>
      </c>
      <c r="E18" s="6" t="s">
        <v>35</v>
      </c>
      <c r="F18" s="6">
        <v>5</v>
      </c>
      <c r="G18" s="18">
        <f t="shared" si="0"/>
        <v>15</v>
      </c>
      <c r="H18" s="19" t="s">
        <v>14</v>
      </c>
      <c r="I18" s="18"/>
      <c r="J18" s="20">
        <f t="shared" si="1"/>
        <v>0</v>
      </c>
      <c r="K18" s="20">
        <f t="shared" si="2"/>
        <v>0</v>
      </c>
      <c r="L18" s="20">
        <f t="shared" si="3"/>
        <v>0</v>
      </c>
    </row>
    <row r="19" spans="1:12" ht="12.75">
      <c r="A19" s="6" t="s">
        <v>36</v>
      </c>
      <c r="B19" s="6" t="s">
        <v>37</v>
      </c>
      <c r="C19" s="6" t="s">
        <v>38</v>
      </c>
      <c r="D19" s="6" t="s">
        <v>39</v>
      </c>
      <c r="E19" s="6" t="s">
        <v>40</v>
      </c>
      <c r="F19" s="6">
        <v>260</v>
      </c>
      <c r="G19" s="18">
        <f t="shared" si="0"/>
        <v>780</v>
      </c>
      <c r="H19" s="19" t="s">
        <v>14</v>
      </c>
      <c r="I19" s="18"/>
      <c r="J19" s="20">
        <f t="shared" si="1"/>
        <v>0</v>
      </c>
      <c r="K19" s="20">
        <f t="shared" si="2"/>
        <v>0</v>
      </c>
      <c r="L19" s="20">
        <f t="shared" si="3"/>
        <v>0</v>
      </c>
    </row>
    <row r="20" spans="1:12" ht="12.75">
      <c r="A20" s="7" t="s">
        <v>268</v>
      </c>
      <c r="B20" s="6" t="s">
        <v>42</v>
      </c>
      <c r="C20" s="6" t="s">
        <v>43</v>
      </c>
      <c r="D20" s="6" t="s">
        <v>13</v>
      </c>
      <c r="E20" s="6" t="s">
        <v>44</v>
      </c>
      <c r="F20" s="6">
        <v>163</v>
      </c>
      <c r="G20" s="18">
        <f t="shared" si="0"/>
        <v>489</v>
      </c>
      <c r="H20" s="19" t="s">
        <v>13</v>
      </c>
      <c r="I20" s="18"/>
      <c r="J20" s="20">
        <f t="shared" si="1"/>
        <v>0</v>
      </c>
      <c r="K20" s="20">
        <f t="shared" si="2"/>
        <v>0</v>
      </c>
      <c r="L20" s="20">
        <f t="shared" si="3"/>
        <v>0</v>
      </c>
    </row>
    <row r="21" spans="1:12" ht="12.75">
      <c r="A21" s="7" t="s">
        <v>268</v>
      </c>
      <c r="B21" s="6" t="s">
        <v>42</v>
      </c>
      <c r="C21" s="6" t="s">
        <v>45</v>
      </c>
      <c r="D21" s="6" t="s">
        <v>13</v>
      </c>
      <c r="E21" s="6" t="s">
        <v>44</v>
      </c>
      <c r="F21" s="6">
        <v>30</v>
      </c>
      <c r="G21" s="18">
        <f t="shared" si="0"/>
        <v>90</v>
      </c>
      <c r="H21" s="19" t="s">
        <v>13</v>
      </c>
      <c r="I21" s="18"/>
      <c r="J21" s="20">
        <f t="shared" si="1"/>
        <v>0</v>
      </c>
      <c r="K21" s="20">
        <f t="shared" si="2"/>
        <v>0</v>
      </c>
      <c r="L21" s="20">
        <f t="shared" si="3"/>
        <v>0</v>
      </c>
    </row>
    <row r="22" spans="1:12" ht="12.75">
      <c r="A22" s="7" t="s">
        <v>41</v>
      </c>
      <c r="B22" s="6" t="s">
        <v>42</v>
      </c>
      <c r="C22" s="6" t="s">
        <v>46</v>
      </c>
      <c r="D22" s="6" t="s">
        <v>47</v>
      </c>
      <c r="E22" s="6" t="s">
        <v>12</v>
      </c>
      <c r="F22" s="6">
        <v>6</v>
      </c>
      <c r="G22" s="18">
        <f t="shared" si="0"/>
        <v>18</v>
      </c>
      <c r="H22" s="19" t="s">
        <v>14</v>
      </c>
      <c r="I22" s="18"/>
      <c r="J22" s="20">
        <f t="shared" si="1"/>
        <v>0</v>
      </c>
      <c r="K22" s="20">
        <f t="shared" si="2"/>
        <v>0</v>
      </c>
      <c r="L22" s="20">
        <f t="shared" si="3"/>
        <v>0</v>
      </c>
    </row>
    <row r="23" spans="1:12" ht="12.75">
      <c r="A23" s="7" t="s">
        <v>41</v>
      </c>
      <c r="B23" s="6" t="s">
        <v>42</v>
      </c>
      <c r="C23" s="6" t="s">
        <v>48</v>
      </c>
      <c r="D23" s="6" t="s">
        <v>47</v>
      </c>
      <c r="E23" s="6" t="s">
        <v>12</v>
      </c>
      <c r="F23" s="6">
        <v>95</v>
      </c>
      <c r="G23" s="18">
        <f t="shared" si="0"/>
        <v>285</v>
      </c>
      <c r="H23" s="19" t="s">
        <v>14</v>
      </c>
      <c r="I23" s="18"/>
      <c r="J23" s="20">
        <f t="shared" si="1"/>
        <v>0</v>
      </c>
      <c r="K23" s="20">
        <f t="shared" si="2"/>
        <v>0</v>
      </c>
      <c r="L23" s="20">
        <f t="shared" si="3"/>
        <v>0</v>
      </c>
    </row>
    <row r="24" spans="1:12" ht="12.75">
      <c r="A24" s="6" t="s">
        <v>269</v>
      </c>
      <c r="B24" s="6" t="s">
        <v>50</v>
      </c>
      <c r="C24" s="6" t="s">
        <v>51</v>
      </c>
      <c r="D24" s="6" t="s">
        <v>52</v>
      </c>
      <c r="E24" s="6" t="s">
        <v>44</v>
      </c>
      <c r="F24" s="6">
        <v>33</v>
      </c>
      <c r="G24" s="18">
        <f t="shared" si="0"/>
        <v>99</v>
      </c>
      <c r="H24" s="19" t="s">
        <v>14</v>
      </c>
      <c r="I24" s="18"/>
      <c r="J24" s="20">
        <f t="shared" si="1"/>
        <v>0</v>
      </c>
      <c r="K24" s="20">
        <f t="shared" si="2"/>
        <v>0</v>
      </c>
      <c r="L24" s="20">
        <f t="shared" si="3"/>
        <v>0</v>
      </c>
    </row>
    <row r="25" spans="1:12" ht="12.75">
      <c r="A25" s="7" t="s">
        <v>53</v>
      </c>
      <c r="B25" s="6" t="s">
        <v>54</v>
      </c>
      <c r="C25" s="6" t="s">
        <v>55</v>
      </c>
      <c r="D25" s="6" t="s">
        <v>56</v>
      </c>
      <c r="E25" s="6" t="s">
        <v>35</v>
      </c>
      <c r="F25" s="6">
        <v>47</v>
      </c>
      <c r="G25" s="18">
        <f t="shared" si="0"/>
        <v>141</v>
      </c>
      <c r="H25" s="19" t="s">
        <v>14</v>
      </c>
      <c r="I25" s="18"/>
      <c r="J25" s="20">
        <f t="shared" si="1"/>
        <v>0</v>
      </c>
      <c r="K25" s="20">
        <f t="shared" si="2"/>
        <v>0</v>
      </c>
      <c r="L25" s="20">
        <f t="shared" si="3"/>
        <v>0</v>
      </c>
    </row>
    <row r="26" spans="1:12" ht="12.75">
      <c r="A26" s="7" t="s">
        <v>53</v>
      </c>
      <c r="B26" s="6" t="s">
        <v>54</v>
      </c>
      <c r="C26" s="6" t="s">
        <v>57</v>
      </c>
      <c r="D26" s="6" t="s">
        <v>56</v>
      </c>
      <c r="E26" s="6" t="s">
        <v>35</v>
      </c>
      <c r="F26" s="6">
        <v>72</v>
      </c>
      <c r="G26" s="18">
        <f t="shared" si="0"/>
        <v>216</v>
      </c>
      <c r="H26" s="19" t="s">
        <v>14</v>
      </c>
      <c r="I26" s="18"/>
      <c r="J26" s="20">
        <f t="shared" si="1"/>
        <v>0</v>
      </c>
      <c r="K26" s="20">
        <f t="shared" si="2"/>
        <v>0</v>
      </c>
      <c r="L26" s="20">
        <f t="shared" si="3"/>
        <v>0</v>
      </c>
    </row>
    <row r="27" spans="1:12" ht="12.75">
      <c r="A27" s="7" t="s">
        <v>53</v>
      </c>
      <c r="B27" s="6" t="s">
        <v>54</v>
      </c>
      <c r="C27" s="6" t="s">
        <v>58</v>
      </c>
      <c r="D27" s="6" t="s">
        <v>56</v>
      </c>
      <c r="E27" s="6" t="s">
        <v>35</v>
      </c>
      <c r="F27" s="6">
        <v>22</v>
      </c>
      <c r="G27" s="18">
        <f t="shared" si="0"/>
        <v>66</v>
      </c>
      <c r="H27" s="19" t="s">
        <v>14</v>
      </c>
      <c r="I27" s="18"/>
      <c r="J27" s="20">
        <f t="shared" si="1"/>
        <v>0</v>
      </c>
      <c r="K27" s="20">
        <f t="shared" si="2"/>
        <v>0</v>
      </c>
      <c r="L27" s="20">
        <f t="shared" si="3"/>
        <v>0</v>
      </c>
    </row>
    <row r="28" spans="1:12" ht="12.75">
      <c r="A28" s="6" t="s">
        <v>59</v>
      </c>
      <c r="B28" s="6" t="s">
        <v>60</v>
      </c>
      <c r="C28" s="6" t="s">
        <v>281</v>
      </c>
      <c r="D28" s="6" t="s">
        <v>61</v>
      </c>
      <c r="E28" s="6" t="s">
        <v>12</v>
      </c>
      <c r="F28" s="6">
        <v>3.2</v>
      </c>
      <c r="G28" s="18">
        <f t="shared" si="0"/>
        <v>9.600000000000001</v>
      </c>
      <c r="H28" s="19" t="s">
        <v>13</v>
      </c>
      <c r="I28" s="18"/>
      <c r="J28" s="20">
        <f t="shared" si="1"/>
        <v>0</v>
      </c>
      <c r="K28" s="20">
        <f t="shared" si="2"/>
        <v>0</v>
      </c>
      <c r="L28" s="20">
        <f t="shared" si="3"/>
        <v>0</v>
      </c>
    </row>
    <row r="29" spans="1:12" ht="12.75">
      <c r="A29" s="6" t="s">
        <v>250</v>
      </c>
      <c r="B29" s="6" t="s">
        <v>62</v>
      </c>
      <c r="C29" s="6" t="s">
        <v>63</v>
      </c>
      <c r="D29" s="6" t="s">
        <v>64</v>
      </c>
      <c r="E29" s="6" t="s">
        <v>12</v>
      </c>
      <c r="F29" s="6">
        <v>60</v>
      </c>
      <c r="G29" s="18">
        <f t="shared" si="0"/>
        <v>180</v>
      </c>
      <c r="H29" s="19" t="s">
        <v>14</v>
      </c>
      <c r="I29" s="18"/>
      <c r="J29" s="20">
        <f t="shared" si="1"/>
        <v>0</v>
      </c>
      <c r="K29" s="20">
        <f t="shared" si="2"/>
        <v>0</v>
      </c>
      <c r="L29" s="20">
        <f t="shared" si="3"/>
        <v>0</v>
      </c>
    </row>
    <row r="30" spans="1:12" ht="12.75">
      <c r="A30" s="6" t="s">
        <v>65</v>
      </c>
      <c r="B30" s="6" t="s">
        <v>66</v>
      </c>
      <c r="C30" s="6" t="s">
        <v>69</v>
      </c>
      <c r="D30" s="6" t="s">
        <v>67</v>
      </c>
      <c r="E30" s="6" t="s">
        <v>68</v>
      </c>
      <c r="F30" s="6">
        <v>154</v>
      </c>
      <c r="G30" s="18">
        <f t="shared" si="0"/>
        <v>462</v>
      </c>
      <c r="H30" s="19" t="s">
        <v>14</v>
      </c>
      <c r="I30" s="18"/>
      <c r="J30" s="20">
        <f t="shared" si="1"/>
        <v>0</v>
      </c>
      <c r="K30" s="20">
        <f t="shared" si="2"/>
        <v>0</v>
      </c>
      <c r="L30" s="20">
        <f t="shared" si="3"/>
        <v>0</v>
      </c>
    </row>
    <row r="31" spans="1:12" ht="12.75">
      <c r="A31" s="7" t="s">
        <v>70</v>
      </c>
      <c r="B31" s="6" t="s">
        <v>71</v>
      </c>
      <c r="C31" s="6" t="s">
        <v>72</v>
      </c>
      <c r="D31" s="6" t="s">
        <v>73</v>
      </c>
      <c r="E31" s="6" t="s">
        <v>44</v>
      </c>
      <c r="F31" s="6">
        <v>55</v>
      </c>
      <c r="G31" s="18">
        <f t="shared" si="0"/>
        <v>165</v>
      </c>
      <c r="H31" s="19" t="s">
        <v>14</v>
      </c>
      <c r="I31" s="18"/>
      <c r="J31" s="20">
        <f t="shared" si="1"/>
        <v>0</v>
      </c>
      <c r="K31" s="20">
        <f t="shared" si="2"/>
        <v>0</v>
      </c>
      <c r="L31" s="20">
        <f t="shared" si="3"/>
        <v>0</v>
      </c>
    </row>
    <row r="32" spans="1:12" ht="12.75">
      <c r="A32" s="7" t="s">
        <v>70</v>
      </c>
      <c r="B32" s="6" t="s">
        <v>71</v>
      </c>
      <c r="C32" s="6" t="s">
        <v>74</v>
      </c>
      <c r="D32" s="6" t="s">
        <v>73</v>
      </c>
      <c r="E32" s="6" t="s">
        <v>44</v>
      </c>
      <c r="F32" s="6">
        <v>5</v>
      </c>
      <c r="G32" s="18">
        <f t="shared" si="0"/>
        <v>15</v>
      </c>
      <c r="H32" s="19" t="s">
        <v>14</v>
      </c>
      <c r="I32" s="18"/>
      <c r="J32" s="20">
        <f t="shared" si="1"/>
        <v>0</v>
      </c>
      <c r="K32" s="20">
        <f t="shared" si="2"/>
        <v>0</v>
      </c>
      <c r="L32" s="20">
        <f t="shared" si="3"/>
        <v>0</v>
      </c>
    </row>
    <row r="33" spans="1:12" ht="12.75">
      <c r="A33" s="6" t="s">
        <v>75</v>
      </c>
      <c r="B33" s="6" t="s">
        <v>79</v>
      </c>
      <c r="C33" s="6" t="s">
        <v>80</v>
      </c>
      <c r="D33" s="6" t="s">
        <v>81</v>
      </c>
      <c r="E33" s="6" t="s">
        <v>12</v>
      </c>
      <c r="F33" s="6">
        <v>940</v>
      </c>
      <c r="G33" s="18">
        <f t="shared" si="0"/>
        <v>2820</v>
      </c>
      <c r="H33" s="19" t="s">
        <v>78</v>
      </c>
      <c r="I33" s="18"/>
      <c r="J33" s="20">
        <f t="shared" si="1"/>
        <v>0</v>
      </c>
      <c r="K33" s="20">
        <f t="shared" si="2"/>
        <v>0</v>
      </c>
      <c r="L33" s="20">
        <f t="shared" si="3"/>
        <v>0</v>
      </c>
    </row>
    <row r="34" spans="1:12" ht="12.75">
      <c r="A34" s="6" t="s">
        <v>271</v>
      </c>
      <c r="B34" s="6" t="s">
        <v>82</v>
      </c>
      <c r="C34" s="6" t="s">
        <v>270</v>
      </c>
      <c r="D34" s="6" t="s">
        <v>21</v>
      </c>
      <c r="E34" s="6" t="s">
        <v>44</v>
      </c>
      <c r="F34" s="6">
        <v>33</v>
      </c>
      <c r="G34" s="18">
        <f t="shared" si="0"/>
        <v>99</v>
      </c>
      <c r="H34" s="19" t="s">
        <v>13</v>
      </c>
      <c r="I34" s="18"/>
      <c r="J34" s="20">
        <f t="shared" si="1"/>
        <v>0</v>
      </c>
      <c r="K34" s="20">
        <f t="shared" si="2"/>
        <v>0</v>
      </c>
      <c r="L34" s="20">
        <f t="shared" si="3"/>
        <v>0</v>
      </c>
    </row>
    <row r="35" spans="1:12" ht="12.75">
      <c r="A35" s="6" t="s">
        <v>272</v>
      </c>
      <c r="B35" s="6" t="s">
        <v>83</v>
      </c>
      <c r="C35" s="6" t="s">
        <v>51</v>
      </c>
      <c r="D35" s="6" t="s">
        <v>84</v>
      </c>
      <c r="E35" s="6" t="s">
        <v>44</v>
      </c>
      <c r="F35" s="6">
        <v>12</v>
      </c>
      <c r="G35" s="18">
        <f t="shared" si="0"/>
        <v>36</v>
      </c>
      <c r="H35" s="19" t="s">
        <v>14</v>
      </c>
      <c r="I35" s="18"/>
      <c r="J35" s="20">
        <f t="shared" si="1"/>
        <v>0</v>
      </c>
      <c r="K35" s="20">
        <f t="shared" si="2"/>
        <v>0</v>
      </c>
      <c r="L35" s="20">
        <f t="shared" si="3"/>
        <v>0</v>
      </c>
    </row>
    <row r="36" spans="1:12" ht="12.75">
      <c r="A36" s="6" t="s">
        <v>85</v>
      </c>
      <c r="B36" s="6" t="s">
        <v>86</v>
      </c>
      <c r="C36" s="6" t="s">
        <v>87</v>
      </c>
      <c r="D36" s="6" t="s">
        <v>88</v>
      </c>
      <c r="E36" s="6" t="s">
        <v>35</v>
      </c>
      <c r="F36" s="6">
        <v>8</v>
      </c>
      <c r="G36" s="18">
        <f t="shared" si="0"/>
        <v>24</v>
      </c>
      <c r="H36" s="19" t="s">
        <v>14</v>
      </c>
      <c r="I36" s="18"/>
      <c r="J36" s="20">
        <f t="shared" si="1"/>
        <v>0</v>
      </c>
      <c r="K36" s="20">
        <f t="shared" si="2"/>
        <v>0</v>
      </c>
      <c r="L36" s="20">
        <f t="shared" si="3"/>
        <v>0</v>
      </c>
    </row>
    <row r="37" spans="1:12" ht="12.75">
      <c r="A37" s="6" t="s">
        <v>85</v>
      </c>
      <c r="B37" s="6" t="s">
        <v>86</v>
      </c>
      <c r="C37" s="6" t="s">
        <v>89</v>
      </c>
      <c r="D37" s="6" t="s">
        <v>88</v>
      </c>
      <c r="E37" s="6" t="s">
        <v>35</v>
      </c>
      <c r="F37" s="6">
        <v>22</v>
      </c>
      <c r="G37" s="18">
        <f t="shared" si="0"/>
        <v>66</v>
      </c>
      <c r="H37" s="19" t="s">
        <v>14</v>
      </c>
      <c r="I37" s="18"/>
      <c r="J37" s="20">
        <f t="shared" si="1"/>
        <v>0</v>
      </c>
      <c r="K37" s="20">
        <f t="shared" si="2"/>
        <v>0</v>
      </c>
      <c r="L37" s="20">
        <f t="shared" si="3"/>
        <v>0</v>
      </c>
    </row>
    <row r="38" spans="1:12" ht="12.75">
      <c r="A38" s="6" t="s">
        <v>90</v>
      </c>
      <c r="B38" s="6" t="s">
        <v>91</v>
      </c>
      <c r="C38" s="6" t="s">
        <v>92</v>
      </c>
      <c r="D38" s="6" t="s">
        <v>93</v>
      </c>
      <c r="E38" s="6" t="s">
        <v>12</v>
      </c>
      <c r="F38" s="6">
        <v>26</v>
      </c>
      <c r="G38" s="18">
        <f t="shared" si="0"/>
        <v>78</v>
      </c>
      <c r="H38" s="19" t="s">
        <v>14</v>
      </c>
      <c r="I38" s="18"/>
      <c r="J38" s="20">
        <f t="shared" si="1"/>
        <v>0</v>
      </c>
      <c r="K38" s="20">
        <f t="shared" si="2"/>
        <v>0</v>
      </c>
      <c r="L38" s="20">
        <f t="shared" si="3"/>
        <v>0</v>
      </c>
    </row>
    <row r="39" spans="1:12" ht="12.75">
      <c r="A39" s="6" t="s">
        <v>262</v>
      </c>
      <c r="B39" s="6" t="s">
        <v>94</v>
      </c>
      <c r="C39" s="6" t="s">
        <v>95</v>
      </c>
      <c r="D39" s="6" t="s">
        <v>21</v>
      </c>
      <c r="E39" s="6" t="s">
        <v>44</v>
      </c>
      <c r="F39" s="6">
        <v>27</v>
      </c>
      <c r="G39" s="18">
        <f t="shared" si="0"/>
        <v>81</v>
      </c>
      <c r="H39" s="19" t="s">
        <v>13</v>
      </c>
      <c r="I39" s="18"/>
      <c r="J39" s="20">
        <f t="shared" si="1"/>
        <v>0</v>
      </c>
      <c r="K39" s="20">
        <f t="shared" si="2"/>
        <v>0</v>
      </c>
      <c r="L39" s="20">
        <f t="shared" si="3"/>
        <v>0</v>
      </c>
    </row>
    <row r="40" spans="1:12" ht="12.75">
      <c r="A40" s="6" t="s">
        <v>272</v>
      </c>
      <c r="B40" s="6" t="s">
        <v>96</v>
      </c>
      <c r="C40" s="6" t="s">
        <v>97</v>
      </c>
      <c r="D40" s="6" t="s">
        <v>98</v>
      </c>
      <c r="E40" s="6" t="s">
        <v>35</v>
      </c>
      <c r="F40" s="6">
        <v>54</v>
      </c>
      <c r="G40" s="18">
        <f t="shared" si="0"/>
        <v>162</v>
      </c>
      <c r="H40" s="19" t="s">
        <v>13</v>
      </c>
      <c r="I40" s="18"/>
      <c r="J40" s="20">
        <f t="shared" si="1"/>
        <v>0</v>
      </c>
      <c r="K40" s="20">
        <f t="shared" si="2"/>
        <v>0</v>
      </c>
      <c r="L40" s="20">
        <f t="shared" si="3"/>
        <v>0</v>
      </c>
    </row>
    <row r="41" spans="1:12" ht="12.75">
      <c r="A41" s="6" t="s">
        <v>99</v>
      </c>
      <c r="B41" s="6" t="s">
        <v>100</v>
      </c>
      <c r="C41" s="6" t="s">
        <v>101</v>
      </c>
      <c r="D41" s="6" t="s">
        <v>102</v>
      </c>
      <c r="E41" s="6" t="s">
        <v>103</v>
      </c>
      <c r="F41" s="6">
        <v>9</v>
      </c>
      <c r="G41" s="18">
        <f t="shared" si="0"/>
        <v>27</v>
      </c>
      <c r="H41" s="19" t="s">
        <v>14</v>
      </c>
      <c r="I41" s="18"/>
      <c r="J41" s="20">
        <f t="shared" si="1"/>
        <v>0</v>
      </c>
      <c r="K41" s="20">
        <f t="shared" si="2"/>
        <v>0</v>
      </c>
      <c r="L41" s="20">
        <f t="shared" si="3"/>
        <v>0</v>
      </c>
    </row>
    <row r="42" spans="1:12" ht="12.75">
      <c r="A42" s="6" t="s">
        <v>258</v>
      </c>
      <c r="B42" s="6" t="s">
        <v>104</v>
      </c>
      <c r="C42" s="6" t="s">
        <v>105</v>
      </c>
      <c r="D42" s="6" t="s">
        <v>102</v>
      </c>
      <c r="E42" s="6" t="s">
        <v>35</v>
      </c>
      <c r="F42" s="6">
        <v>35</v>
      </c>
      <c r="G42" s="18">
        <f t="shared" si="0"/>
        <v>105</v>
      </c>
      <c r="H42" s="19" t="s">
        <v>14</v>
      </c>
      <c r="I42" s="18"/>
      <c r="J42" s="20">
        <f t="shared" si="1"/>
        <v>0</v>
      </c>
      <c r="K42" s="20">
        <f t="shared" si="2"/>
        <v>0</v>
      </c>
      <c r="L42" s="20">
        <f t="shared" si="3"/>
        <v>0</v>
      </c>
    </row>
    <row r="43" spans="1:12" ht="12.75">
      <c r="A43" s="6" t="s">
        <v>269</v>
      </c>
      <c r="B43" s="6" t="s">
        <v>106</v>
      </c>
      <c r="C43" s="6" t="s">
        <v>107</v>
      </c>
      <c r="D43" s="6" t="s">
        <v>108</v>
      </c>
      <c r="E43" s="6" t="s">
        <v>35</v>
      </c>
      <c r="F43" s="6">
        <v>11</v>
      </c>
      <c r="G43" s="18">
        <f t="shared" si="0"/>
        <v>33</v>
      </c>
      <c r="H43" s="19" t="s">
        <v>14</v>
      </c>
      <c r="I43" s="18"/>
      <c r="J43" s="20">
        <f t="shared" si="1"/>
        <v>0</v>
      </c>
      <c r="K43" s="20">
        <f t="shared" si="2"/>
        <v>0</v>
      </c>
      <c r="L43" s="20">
        <f t="shared" si="3"/>
        <v>0</v>
      </c>
    </row>
    <row r="44" spans="1:12" ht="12.75">
      <c r="A44" s="6" t="s">
        <v>109</v>
      </c>
      <c r="B44" s="6" t="s">
        <v>110</v>
      </c>
      <c r="C44" s="6" t="s">
        <v>111</v>
      </c>
      <c r="D44" s="6" t="s">
        <v>112</v>
      </c>
      <c r="E44" s="6" t="s">
        <v>44</v>
      </c>
      <c r="F44" s="6">
        <v>23</v>
      </c>
      <c r="G44" s="18">
        <f t="shared" si="0"/>
        <v>69</v>
      </c>
      <c r="H44" s="19" t="s">
        <v>14</v>
      </c>
      <c r="I44" s="18"/>
      <c r="J44" s="20">
        <f t="shared" si="1"/>
        <v>0</v>
      </c>
      <c r="K44" s="20">
        <f t="shared" si="2"/>
        <v>0</v>
      </c>
      <c r="L44" s="20">
        <f t="shared" si="3"/>
        <v>0</v>
      </c>
    </row>
    <row r="45" spans="1:12" ht="12.75">
      <c r="A45" s="6" t="s">
        <v>113</v>
      </c>
      <c r="B45" s="6" t="s">
        <v>114</v>
      </c>
      <c r="C45" s="6" t="s">
        <v>115</v>
      </c>
      <c r="D45" s="6" t="s">
        <v>116</v>
      </c>
      <c r="E45" s="6" t="s">
        <v>44</v>
      </c>
      <c r="F45" s="6">
        <v>33</v>
      </c>
      <c r="G45" s="18">
        <f t="shared" si="0"/>
        <v>99</v>
      </c>
      <c r="H45" s="19" t="s">
        <v>14</v>
      </c>
      <c r="I45" s="18"/>
      <c r="J45" s="20">
        <f t="shared" si="1"/>
        <v>0</v>
      </c>
      <c r="K45" s="20">
        <f t="shared" si="2"/>
        <v>0</v>
      </c>
      <c r="L45" s="20">
        <f t="shared" si="3"/>
        <v>0</v>
      </c>
    </row>
    <row r="46" spans="1:12" ht="12.75">
      <c r="A46" s="6" t="s">
        <v>113</v>
      </c>
      <c r="B46" s="6" t="s">
        <v>114</v>
      </c>
      <c r="C46" s="6" t="s">
        <v>117</v>
      </c>
      <c r="D46" s="6" t="s">
        <v>118</v>
      </c>
      <c r="E46" s="6" t="s">
        <v>44</v>
      </c>
      <c r="F46" s="6">
        <v>14</v>
      </c>
      <c r="G46" s="18">
        <f t="shared" si="0"/>
        <v>42</v>
      </c>
      <c r="H46" s="19" t="s">
        <v>14</v>
      </c>
      <c r="I46" s="18"/>
      <c r="J46" s="20">
        <f t="shared" si="1"/>
        <v>0</v>
      </c>
      <c r="K46" s="20">
        <f t="shared" si="2"/>
        <v>0</v>
      </c>
      <c r="L46" s="20">
        <f t="shared" si="3"/>
        <v>0</v>
      </c>
    </row>
    <row r="47" spans="1:12" ht="12.75">
      <c r="A47" s="6" t="s">
        <v>273</v>
      </c>
      <c r="B47" s="6" t="s">
        <v>119</v>
      </c>
      <c r="C47" s="6" t="s">
        <v>120</v>
      </c>
      <c r="D47" s="6" t="s">
        <v>121</v>
      </c>
      <c r="E47" s="6" t="s">
        <v>122</v>
      </c>
      <c r="F47" s="6">
        <v>2</v>
      </c>
      <c r="G47" s="18">
        <f t="shared" si="0"/>
        <v>6</v>
      </c>
      <c r="H47" s="19" t="s">
        <v>14</v>
      </c>
      <c r="I47" s="18"/>
      <c r="J47" s="20">
        <f t="shared" si="1"/>
        <v>0</v>
      </c>
      <c r="K47" s="20">
        <f t="shared" si="2"/>
        <v>0</v>
      </c>
      <c r="L47" s="20">
        <f t="shared" si="3"/>
        <v>0</v>
      </c>
    </row>
    <row r="48" spans="1:12" ht="12.75">
      <c r="A48" s="6" t="s">
        <v>273</v>
      </c>
      <c r="B48" s="6" t="s">
        <v>119</v>
      </c>
      <c r="C48" s="6" t="s">
        <v>123</v>
      </c>
      <c r="D48" s="6" t="s">
        <v>121</v>
      </c>
      <c r="E48" s="6" t="s">
        <v>44</v>
      </c>
      <c r="F48" s="6">
        <v>16</v>
      </c>
      <c r="G48" s="18">
        <f t="shared" si="0"/>
        <v>48</v>
      </c>
      <c r="H48" s="19" t="s">
        <v>14</v>
      </c>
      <c r="I48" s="18"/>
      <c r="J48" s="20">
        <f t="shared" si="1"/>
        <v>0</v>
      </c>
      <c r="K48" s="20">
        <f t="shared" si="2"/>
        <v>0</v>
      </c>
      <c r="L48" s="20">
        <f t="shared" si="3"/>
        <v>0</v>
      </c>
    </row>
    <row r="49" spans="1:12" ht="12.75">
      <c r="A49" s="6" t="s">
        <v>273</v>
      </c>
      <c r="B49" s="6" t="s">
        <v>119</v>
      </c>
      <c r="C49" s="6" t="s">
        <v>124</v>
      </c>
      <c r="D49" s="6" t="s">
        <v>121</v>
      </c>
      <c r="E49" s="6" t="s">
        <v>122</v>
      </c>
      <c r="F49" s="6">
        <v>20</v>
      </c>
      <c r="G49" s="18">
        <f t="shared" si="0"/>
        <v>60</v>
      </c>
      <c r="H49" s="19" t="s">
        <v>14</v>
      </c>
      <c r="I49" s="18"/>
      <c r="J49" s="20">
        <f t="shared" si="1"/>
        <v>0</v>
      </c>
      <c r="K49" s="20">
        <f t="shared" si="2"/>
        <v>0</v>
      </c>
      <c r="L49" s="20">
        <f t="shared" si="3"/>
        <v>0</v>
      </c>
    </row>
    <row r="50" spans="1:12" ht="12.75">
      <c r="A50" s="6" t="s">
        <v>273</v>
      </c>
      <c r="B50" s="6" t="s">
        <v>275</v>
      </c>
      <c r="C50" s="6" t="s">
        <v>74</v>
      </c>
      <c r="D50" s="6" t="s">
        <v>121</v>
      </c>
      <c r="E50" s="6" t="s">
        <v>44</v>
      </c>
      <c r="F50" s="6">
        <v>18</v>
      </c>
      <c r="G50" s="18">
        <f t="shared" si="0"/>
        <v>54</v>
      </c>
      <c r="H50" s="19" t="s">
        <v>14</v>
      </c>
      <c r="I50" s="18"/>
      <c r="J50" s="20">
        <f t="shared" si="1"/>
        <v>0</v>
      </c>
      <c r="K50" s="20">
        <f t="shared" si="2"/>
        <v>0</v>
      </c>
      <c r="L50" s="20">
        <f t="shared" si="3"/>
        <v>0</v>
      </c>
    </row>
    <row r="51" spans="1:12" ht="12.75">
      <c r="A51" s="6" t="s">
        <v>273</v>
      </c>
      <c r="B51" s="6" t="s">
        <v>119</v>
      </c>
      <c r="C51" s="6" t="s">
        <v>76</v>
      </c>
      <c r="D51" s="6" t="s">
        <v>121</v>
      </c>
      <c r="E51" s="6" t="s">
        <v>122</v>
      </c>
      <c r="F51" s="6">
        <v>14</v>
      </c>
      <c r="G51" s="18">
        <f t="shared" si="0"/>
        <v>42</v>
      </c>
      <c r="H51" s="19" t="s">
        <v>14</v>
      </c>
      <c r="I51" s="18"/>
      <c r="J51" s="20">
        <f t="shared" si="1"/>
        <v>0</v>
      </c>
      <c r="K51" s="20">
        <f t="shared" si="2"/>
        <v>0</v>
      </c>
      <c r="L51" s="20">
        <f t="shared" si="3"/>
        <v>0</v>
      </c>
    </row>
    <row r="52" spans="1:12" ht="12.75">
      <c r="A52" s="6" t="s">
        <v>273</v>
      </c>
      <c r="B52" s="6" t="s">
        <v>119</v>
      </c>
      <c r="C52" s="6" t="s">
        <v>72</v>
      </c>
      <c r="D52" s="6" t="s">
        <v>125</v>
      </c>
      <c r="E52" s="6" t="s">
        <v>44</v>
      </c>
      <c r="F52" s="6">
        <v>18</v>
      </c>
      <c r="G52" s="18">
        <f t="shared" si="0"/>
        <v>54</v>
      </c>
      <c r="H52" s="19" t="s">
        <v>14</v>
      </c>
      <c r="I52" s="18"/>
      <c r="J52" s="20">
        <f t="shared" si="1"/>
        <v>0</v>
      </c>
      <c r="K52" s="20">
        <f t="shared" si="2"/>
        <v>0</v>
      </c>
      <c r="L52" s="20">
        <f t="shared" si="3"/>
        <v>0</v>
      </c>
    </row>
    <row r="53" spans="1:12" ht="12.75">
      <c r="A53" s="6" t="s">
        <v>274</v>
      </c>
      <c r="B53" s="6" t="s">
        <v>119</v>
      </c>
      <c r="C53" s="6" t="s">
        <v>126</v>
      </c>
      <c r="D53" s="6" t="s">
        <v>121</v>
      </c>
      <c r="E53" s="6" t="s">
        <v>122</v>
      </c>
      <c r="F53" s="6">
        <v>40</v>
      </c>
      <c r="G53" s="18">
        <f t="shared" si="0"/>
        <v>120</v>
      </c>
      <c r="H53" s="19" t="s">
        <v>14</v>
      </c>
      <c r="I53" s="18"/>
      <c r="J53" s="20">
        <f t="shared" si="1"/>
        <v>0</v>
      </c>
      <c r="K53" s="20">
        <f t="shared" si="2"/>
        <v>0</v>
      </c>
      <c r="L53" s="20">
        <f t="shared" si="3"/>
        <v>0</v>
      </c>
    </row>
    <row r="54" spans="1:12" ht="12.75">
      <c r="A54" s="6" t="s">
        <v>70</v>
      </c>
      <c r="B54" s="6" t="s">
        <v>127</v>
      </c>
      <c r="C54" s="6" t="s">
        <v>128</v>
      </c>
      <c r="D54" s="6" t="s">
        <v>129</v>
      </c>
      <c r="E54" s="6" t="s">
        <v>35</v>
      </c>
      <c r="F54" s="6">
        <v>2</v>
      </c>
      <c r="G54" s="18">
        <f t="shared" si="0"/>
        <v>6</v>
      </c>
      <c r="H54" s="19" t="s">
        <v>14</v>
      </c>
      <c r="I54" s="18"/>
      <c r="J54" s="20">
        <f t="shared" si="1"/>
        <v>0</v>
      </c>
      <c r="K54" s="20">
        <f t="shared" si="2"/>
        <v>0</v>
      </c>
      <c r="L54" s="20">
        <f t="shared" si="3"/>
        <v>0</v>
      </c>
    </row>
    <row r="55" spans="1:12" ht="12.75">
      <c r="A55" s="6" t="s">
        <v>252</v>
      </c>
      <c r="B55" s="6" t="s">
        <v>127</v>
      </c>
      <c r="C55" s="6" t="s">
        <v>130</v>
      </c>
      <c r="D55" s="6" t="s">
        <v>129</v>
      </c>
      <c r="E55" s="6" t="s">
        <v>35</v>
      </c>
      <c r="F55" s="6">
        <v>7</v>
      </c>
      <c r="G55" s="18">
        <f t="shared" si="0"/>
        <v>21</v>
      </c>
      <c r="H55" s="19" t="s">
        <v>14</v>
      </c>
      <c r="I55" s="18"/>
      <c r="J55" s="20">
        <f t="shared" si="1"/>
        <v>0</v>
      </c>
      <c r="K55" s="20">
        <f t="shared" si="2"/>
        <v>0</v>
      </c>
      <c r="L55" s="20">
        <f t="shared" si="3"/>
        <v>0</v>
      </c>
    </row>
    <row r="56" spans="1:12" ht="12.75">
      <c r="A56" s="6" t="s">
        <v>253</v>
      </c>
      <c r="B56" s="6" t="s">
        <v>127</v>
      </c>
      <c r="C56" s="6" t="s">
        <v>131</v>
      </c>
      <c r="D56" s="6" t="s">
        <v>129</v>
      </c>
      <c r="E56" s="6" t="s">
        <v>44</v>
      </c>
      <c r="F56" s="6">
        <v>5</v>
      </c>
      <c r="G56" s="18">
        <f t="shared" si="0"/>
        <v>15</v>
      </c>
      <c r="H56" s="19" t="s">
        <v>14</v>
      </c>
      <c r="I56" s="18"/>
      <c r="J56" s="20">
        <f t="shared" si="1"/>
        <v>0</v>
      </c>
      <c r="K56" s="20">
        <f t="shared" si="2"/>
        <v>0</v>
      </c>
      <c r="L56" s="20">
        <f t="shared" si="3"/>
        <v>0</v>
      </c>
    </row>
    <row r="57" spans="1:12" ht="12.75">
      <c r="A57" s="6" t="s">
        <v>70</v>
      </c>
      <c r="B57" s="6" t="s">
        <v>127</v>
      </c>
      <c r="C57" s="6" t="s">
        <v>132</v>
      </c>
      <c r="D57" s="6" t="s">
        <v>129</v>
      </c>
      <c r="E57" s="6" t="s">
        <v>35</v>
      </c>
      <c r="F57" s="6">
        <v>1</v>
      </c>
      <c r="G57" s="18">
        <f t="shared" si="0"/>
        <v>3</v>
      </c>
      <c r="H57" s="19" t="s">
        <v>14</v>
      </c>
      <c r="I57" s="18"/>
      <c r="J57" s="20">
        <f t="shared" si="1"/>
        <v>0</v>
      </c>
      <c r="K57" s="20">
        <f t="shared" si="2"/>
        <v>0</v>
      </c>
      <c r="L57" s="20">
        <f t="shared" si="3"/>
        <v>0</v>
      </c>
    </row>
    <row r="58" spans="1:12" ht="12.75">
      <c r="A58" s="6" t="s">
        <v>133</v>
      </c>
      <c r="B58" s="6" t="s">
        <v>134</v>
      </c>
      <c r="C58" s="6" t="s">
        <v>251</v>
      </c>
      <c r="D58" s="6" t="s">
        <v>29</v>
      </c>
      <c r="E58" s="6" t="s">
        <v>12</v>
      </c>
      <c r="F58" s="6">
        <v>19</v>
      </c>
      <c r="G58" s="18">
        <f t="shared" si="0"/>
        <v>57</v>
      </c>
      <c r="H58" s="19" t="s">
        <v>13</v>
      </c>
      <c r="I58" s="18"/>
      <c r="J58" s="20">
        <f t="shared" si="1"/>
        <v>0</v>
      </c>
      <c r="K58" s="20">
        <f t="shared" si="2"/>
        <v>0</v>
      </c>
      <c r="L58" s="20">
        <f t="shared" si="3"/>
        <v>0</v>
      </c>
    </row>
    <row r="59" spans="1:12" ht="12.75">
      <c r="A59" s="6" t="s">
        <v>135</v>
      </c>
      <c r="B59" s="6" t="s">
        <v>136</v>
      </c>
      <c r="C59" s="6" t="s">
        <v>137</v>
      </c>
      <c r="D59" s="6" t="s">
        <v>29</v>
      </c>
      <c r="E59" s="6" t="s">
        <v>138</v>
      </c>
      <c r="F59" s="6">
        <v>11</v>
      </c>
      <c r="G59" s="18">
        <v>16</v>
      </c>
      <c r="H59" s="19" t="s">
        <v>13</v>
      </c>
      <c r="I59" s="18"/>
      <c r="J59" s="20">
        <f t="shared" si="1"/>
        <v>0</v>
      </c>
      <c r="K59" s="20">
        <f t="shared" si="2"/>
        <v>0</v>
      </c>
      <c r="L59" s="20">
        <f t="shared" si="3"/>
        <v>0</v>
      </c>
    </row>
    <row r="60" spans="1:12" ht="12.75">
      <c r="A60" s="6" t="s">
        <v>269</v>
      </c>
      <c r="B60" s="6" t="s">
        <v>139</v>
      </c>
      <c r="C60" s="6" t="s">
        <v>51</v>
      </c>
      <c r="D60" s="6" t="s">
        <v>140</v>
      </c>
      <c r="E60" s="6" t="s">
        <v>35</v>
      </c>
      <c r="F60" s="6">
        <v>19</v>
      </c>
      <c r="G60" s="18">
        <f t="shared" si="0"/>
        <v>57</v>
      </c>
      <c r="H60" s="19" t="s">
        <v>14</v>
      </c>
      <c r="I60" s="18"/>
      <c r="J60" s="20">
        <f t="shared" si="1"/>
        <v>0</v>
      </c>
      <c r="K60" s="20">
        <f t="shared" si="2"/>
        <v>0</v>
      </c>
      <c r="L60" s="20">
        <f t="shared" si="3"/>
        <v>0</v>
      </c>
    </row>
    <row r="61" spans="1:12" ht="12.75">
      <c r="A61" s="6" t="s">
        <v>269</v>
      </c>
      <c r="B61" s="6" t="s">
        <v>141</v>
      </c>
      <c r="C61" s="6" t="s">
        <v>142</v>
      </c>
      <c r="D61" s="6" t="s">
        <v>143</v>
      </c>
      <c r="E61" s="6" t="s">
        <v>35</v>
      </c>
      <c r="F61" s="6">
        <v>26</v>
      </c>
      <c r="G61" s="18">
        <f t="shared" si="0"/>
        <v>78</v>
      </c>
      <c r="H61" s="19" t="s">
        <v>14</v>
      </c>
      <c r="I61" s="18"/>
      <c r="J61" s="20">
        <f t="shared" si="1"/>
        <v>0</v>
      </c>
      <c r="K61" s="20">
        <f t="shared" si="2"/>
        <v>0</v>
      </c>
      <c r="L61" s="20">
        <f t="shared" si="3"/>
        <v>0</v>
      </c>
    </row>
    <row r="62" spans="1:12" ht="12.75">
      <c r="A62" s="6" t="s">
        <v>70</v>
      </c>
      <c r="B62" s="6" t="s">
        <v>144</v>
      </c>
      <c r="C62" s="6" t="s">
        <v>126</v>
      </c>
      <c r="D62" s="6" t="s">
        <v>145</v>
      </c>
      <c r="E62" s="6" t="s">
        <v>44</v>
      </c>
      <c r="F62" s="6">
        <v>15.9</v>
      </c>
      <c r="G62" s="18">
        <f t="shared" si="0"/>
        <v>47.7</v>
      </c>
      <c r="H62" s="19" t="s">
        <v>13</v>
      </c>
      <c r="I62" s="18"/>
      <c r="J62" s="20">
        <f t="shared" si="1"/>
        <v>0</v>
      </c>
      <c r="K62" s="20">
        <f t="shared" si="2"/>
        <v>0</v>
      </c>
      <c r="L62" s="20">
        <f t="shared" si="3"/>
        <v>0</v>
      </c>
    </row>
    <row r="63" spans="1:12" ht="12.75">
      <c r="A63" s="6" t="s">
        <v>146</v>
      </c>
      <c r="B63" s="6" t="s">
        <v>147</v>
      </c>
      <c r="C63" s="6" t="s">
        <v>148</v>
      </c>
      <c r="D63" s="6" t="s">
        <v>129</v>
      </c>
      <c r="E63" s="6" t="s">
        <v>35</v>
      </c>
      <c r="F63" s="6">
        <v>10</v>
      </c>
      <c r="G63" s="18">
        <f t="shared" si="0"/>
        <v>30</v>
      </c>
      <c r="H63" s="19" t="s">
        <v>14</v>
      </c>
      <c r="I63" s="18"/>
      <c r="J63" s="20">
        <f t="shared" si="1"/>
        <v>0</v>
      </c>
      <c r="K63" s="20">
        <f t="shared" si="2"/>
        <v>0</v>
      </c>
      <c r="L63" s="20">
        <f t="shared" si="3"/>
        <v>0</v>
      </c>
    </row>
    <row r="64" spans="1:12" ht="12.75">
      <c r="A64" s="6" t="s">
        <v>149</v>
      </c>
      <c r="B64" s="6" t="s">
        <v>150</v>
      </c>
      <c r="C64" s="6" t="s">
        <v>151</v>
      </c>
      <c r="D64" s="6" t="s">
        <v>152</v>
      </c>
      <c r="E64" s="6" t="s">
        <v>35</v>
      </c>
      <c r="F64" s="6">
        <v>12</v>
      </c>
      <c r="G64" s="18">
        <f t="shared" si="0"/>
        <v>36</v>
      </c>
      <c r="H64" s="19" t="s">
        <v>13</v>
      </c>
      <c r="I64" s="18"/>
      <c r="J64" s="20">
        <f t="shared" si="1"/>
        <v>0</v>
      </c>
      <c r="K64" s="20">
        <f t="shared" si="2"/>
        <v>0</v>
      </c>
      <c r="L64" s="20">
        <f t="shared" si="3"/>
        <v>0</v>
      </c>
    </row>
    <row r="65" spans="1:12" ht="12.75">
      <c r="A65" s="6" t="s">
        <v>249</v>
      </c>
      <c r="B65" s="6" t="s">
        <v>153</v>
      </c>
      <c r="C65" s="6" t="s">
        <v>154</v>
      </c>
      <c r="D65" s="6" t="s">
        <v>152</v>
      </c>
      <c r="E65" s="6" t="s">
        <v>35</v>
      </c>
      <c r="F65" s="6">
        <v>23</v>
      </c>
      <c r="G65" s="18">
        <f t="shared" si="0"/>
        <v>69</v>
      </c>
      <c r="H65" s="19" t="s">
        <v>14</v>
      </c>
      <c r="I65" s="18"/>
      <c r="J65" s="20">
        <f t="shared" si="1"/>
        <v>0</v>
      </c>
      <c r="K65" s="20">
        <f t="shared" si="2"/>
        <v>0</v>
      </c>
      <c r="L65" s="20">
        <f t="shared" si="3"/>
        <v>0</v>
      </c>
    </row>
    <row r="66" spans="1:12" ht="12.75">
      <c r="A66" s="6" t="s">
        <v>109</v>
      </c>
      <c r="B66" s="6" t="s">
        <v>155</v>
      </c>
      <c r="C66" s="6" t="s">
        <v>156</v>
      </c>
      <c r="D66" s="6" t="s">
        <v>29</v>
      </c>
      <c r="E66" s="6" t="s">
        <v>35</v>
      </c>
      <c r="F66" s="6">
        <v>48</v>
      </c>
      <c r="G66" s="18">
        <f t="shared" si="0"/>
        <v>144</v>
      </c>
      <c r="H66" s="19" t="s">
        <v>14</v>
      </c>
      <c r="I66" s="18"/>
      <c r="J66" s="20">
        <f t="shared" si="1"/>
        <v>0</v>
      </c>
      <c r="K66" s="20">
        <f t="shared" si="2"/>
        <v>0</v>
      </c>
      <c r="L66" s="20">
        <f t="shared" si="3"/>
        <v>0</v>
      </c>
    </row>
    <row r="67" spans="1:12" ht="12.75">
      <c r="A67" s="6" t="s">
        <v>248</v>
      </c>
      <c r="B67" s="6" t="s">
        <v>157</v>
      </c>
      <c r="C67" s="6" t="s">
        <v>158</v>
      </c>
      <c r="D67" s="6" t="s">
        <v>159</v>
      </c>
      <c r="E67" s="6" t="s">
        <v>12</v>
      </c>
      <c r="F67" s="6">
        <v>102</v>
      </c>
      <c r="G67" s="18">
        <f t="shared" si="0"/>
        <v>306</v>
      </c>
      <c r="H67" s="19" t="s">
        <v>13</v>
      </c>
      <c r="I67" s="18"/>
      <c r="J67" s="20">
        <f t="shared" si="1"/>
        <v>0</v>
      </c>
      <c r="K67" s="20">
        <f t="shared" si="2"/>
        <v>0</v>
      </c>
      <c r="L67" s="20">
        <f t="shared" si="3"/>
        <v>0</v>
      </c>
    </row>
    <row r="68" spans="1:12" ht="12.75">
      <c r="A68" s="6" t="s">
        <v>248</v>
      </c>
      <c r="B68" s="6" t="s">
        <v>157</v>
      </c>
      <c r="C68" s="6" t="s">
        <v>160</v>
      </c>
      <c r="D68" s="6" t="s">
        <v>159</v>
      </c>
      <c r="E68" s="6" t="s">
        <v>12</v>
      </c>
      <c r="F68" s="6">
        <v>20</v>
      </c>
      <c r="G68" s="18">
        <f t="shared" si="0"/>
        <v>60</v>
      </c>
      <c r="H68" s="19" t="s">
        <v>13</v>
      </c>
      <c r="I68" s="18"/>
      <c r="J68" s="20">
        <f t="shared" si="1"/>
        <v>0</v>
      </c>
      <c r="K68" s="20">
        <f t="shared" si="2"/>
        <v>0</v>
      </c>
      <c r="L68" s="20">
        <f t="shared" si="3"/>
        <v>0</v>
      </c>
    </row>
    <row r="69" spans="1:12" ht="12.75">
      <c r="A69" s="6" t="s">
        <v>248</v>
      </c>
      <c r="B69" s="6" t="s">
        <v>157</v>
      </c>
      <c r="C69" s="6" t="s">
        <v>161</v>
      </c>
      <c r="D69" s="6" t="s">
        <v>159</v>
      </c>
      <c r="E69" s="6" t="s">
        <v>12</v>
      </c>
      <c r="F69" s="6">
        <v>85</v>
      </c>
      <c r="G69" s="18">
        <f t="shared" si="0"/>
        <v>255</v>
      </c>
      <c r="H69" s="19" t="s">
        <v>13</v>
      </c>
      <c r="I69" s="18"/>
      <c r="J69" s="20">
        <f t="shared" si="1"/>
        <v>0</v>
      </c>
      <c r="K69" s="20">
        <f t="shared" si="2"/>
        <v>0</v>
      </c>
      <c r="L69" s="20">
        <f t="shared" si="3"/>
        <v>0</v>
      </c>
    </row>
    <row r="70" spans="1:12" ht="12.75">
      <c r="A70" s="6" t="s">
        <v>162</v>
      </c>
      <c r="B70" s="6" t="s">
        <v>163</v>
      </c>
      <c r="C70" s="6" t="s">
        <v>278</v>
      </c>
      <c r="D70" s="6" t="s">
        <v>77</v>
      </c>
      <c r="E70" s="6" t="s">
        <v>35</v>
      </c>
      <c r="F70" s="6">
        <v>28</v>
      </c>
      <c r="G70" s="18">
        <f t="shared" si="0"/>
        <v>84</v>
      </c>
      <c r="H70" s="19" t="s">
        <v>14</v>
      </c>
      <c r="I70" s="18"/>
      <c r="J70" s="20">
        <f t="shared" si="1"/>
        <v>0</v>
      </c>
      <c r="K70" s="20">
        <f t="shared" si="2"/>
        <v>0</v>
      </c>
      <c r="L70" s="20">
        <f t="shared" si="3"/>
        <v>0</v>
      </c>
    </row>
    <row r="71" spans="1:12" ht="12.75">
      <c r="A71" s="6" t="s">
        <v>164</v>
      </c>
      <c r="B71" s="6" t="s">
        <v>165</v>
      </c>
      <c r="C71" s="6" t="s">
        <v>166</v>
      </c>
      <c r="D71" s="6" t="s">
        <v>167</v>
      </c>
      <c r="E71" s="6" t="s">
        <v>35</v>
      </c>
      <c r="F71" s="6">
        <v>5</v>
      </c>
      <c r="G71" s="18">
        <f aca="true" t="shared" si="4" ref="G71:G101">F71*3</f>
        <v>15</v>
      </c>
      <c r="H71" s="19" t="s">
        <v>14</v>
      </c>
      <c r="I71" s="18"/>
      <c r="J71" s="20">
        <f aca="true" t="shared" si="5" ref="J71:J101">G71*I71</f>
        <v>0</v>
      </c>
      <c r="K71" s="20">
        <f aca="true" t="shared" si="6" ref="K71:K102">J71*20%</f>
        <v>0</v>
      </c>
      <c r="L71" s="20">
        <f aca="true" t="shared" si="7" ref="L71:L102">J71+K71</f>
        <v>0</v>
      </c>
    </row>
    <row r="72" spans="1:12" ht="12.75">
      <c r="A72" s="6" t="s">
        <v>168</v>
      </c>
      <c r="B72" s="6" t="s">
        <v>165</v>
      </c>
      <c r="C72" s="6" t="s">
        <v>247</v>
      </c>
      <c r="D72" s="6" t="s">
        <v>246</v>
      </c>
      <c r="E72" s="6" t="s">
        <v>12</v>
      </c>
      <c r="F72" s="6">
        <v>122</v>
      </c>
      <c r="G72" s="18">
        <f t="shared" si="4"/>
        <v>366</v>
      </c>
      <c r="H72" s="19" t="s">
        <v>14</v>
      </c>
      <c r="I72" s="18"/>
      <c r="J72" s="20">
        <f t="shared" si="5"/>
        <v>0</v>
      </c>
      <c r="K72" s="20">
        <f t="shared" si="6"/>
        <v>0</v>
      </c>
      <c r="L72" s="20">
        <f t="shared" si="7"/>
        <v>0</v>
      </c>
    </row>
    <row r="73" spans="1:12" ht="12.75">
      <c r="A73" s="6" t="s">
        <v>169</v>
      </c>
      <c r="B73" s="6" t="s">
        <v>170</v>
      </c>
      <c r="C73" s="6" t="s">
        <v>171</v>
      </c>
      <c r="D73" s="6" t="s">
        <v>172</v>
      </c>
      <c r="E73" s="6" t="s">
        <v>12</v>
      </c>
      <c r="F73" s="6">
        <v>6</v>
      </c>
      <c r="G73" s="18">
        <f t="shared" si="4"/>
        <v>18</v>
      </c>
      <c r="H73" s="19" t="s">
        <v>14</v>
      </c>
      <c r="I73" s="18"/>
      <c r="J73" s="20">
        <f t="shared" si="5"/>
        <v>0</v>
      </c>
      <c r="K73" s="20">
        <f t="shared" si="6"/>
        <v>0</v>
      </c>
      <c r="L73" s="20">
        <f t="shared" si="7"/>
        <v>0</v>
      </c>
    </row>
    <row r="74" spans="1:12" ht="12.75">
      <c r="A74" s="7" t="s">
        <v>15</v>
      </c>
      <c r="B74" s="6" t="s">
        <v>173</v>
      </c>
      <c r="C74" s="6" t="s">
        <v>174</v>
      </c>
      <c r="D74" s="6" t="s">
        <v>129</v>
      </c>
      <c r="E74" s="6" t="s">
        <v>12</v>
      </c>
      <c r="F74" s="6">
        <v>74</v>
      </c>
      <c r="G74" s="18">
        <f t="shared" si="4"/>
        <v>222</v>
      </c>
      <c r="H74" s="19" t="s">
        <v>14</v>
      </c>
      <c r="I74" s="18"/>
      <c r="J74" s="20">
        <f t="shared" si="5"/>
        <v>0</v>
      </c>
      <c r="K74" s="20">
        <f t="shared" si="6"/>
        <v>0</v>
      </c>
      <c r="L74" s="20">
        <f t="shared" si="7"/>
        <v>0</v>
      </c>
    </row>
    <row r="75" spans="1:12" ht="12.75">
      <c r="A75" s="7" t="s">
        <v>15</v>
      </c>
      <c r="B75" s="6" t="s">
        <v>173</v>
      </c>
      <c r="C75" s="6" t="s">
        <v>175</v>
      </c>
      <c r="D75" s="6" t="s">
        <v>176</v>
      </c>
      <c r="E75" s="6" t="s">
        <v>35</v>
      </c>
      <c r="F75" s="6">
        <v>48</v>
      </c>
      <c r="G75" s="18">
        <f t="shared" si="4"/>
        <v>144</v>
      </c>
      <c r="H75" s="19" t="s">
        <v>14</v>
      </c>
      <c r="I75" s="18"/>
      <c r="J75" s="20">
        <f t="shared" si="5"/>
        <v>0</v>
      </c>
      <c r="K75" s="20">
        <f t="shared" si="6"/>
        <v>0</v>
      </c>
      <c r="L75" s="20">
        <f t="shared" si="7"/>
        <v>0</v>
      </c>
    </row>
    <row r="76" spans="1:12" ht="12.75">
      <c r="A76" s="6" t="s">
        <v>177</v>
      </c>
      <c r="B76" s="6" t="s">
        <v>178</v>
      </c>
      <c r="C76" s="6" t="s">
        <v>179</v>
      </c>
      <c r="D76" s="6" t="s">
        <v>180</v>
      </c>
      <c r="E76" s="6" t="s">
        <v>12</v>
      </c>
      <c r="F76" s="6">
        <v>31</v>
      </c>
      <c r="G76" s="18">
        <f t="shared" si="4"/>
        <v>93</v>
      </c>
      <c r="H76" s="19" t="s">
        <v>14</v>
      </c>
      <c r="I76" s="18"/>
      <c r="J76" s="20">
        <f t="shared" si="5"/>
        <v>0</v>
      </c>
      <c r="K76" s="20">
        <f t="shared" si="6"/>
        <v>0</v>
      </c>
      <c r="L76" s="20">
        <f t="shared" si="7"/>
        <v>0</v>
      </c>
    </row>
    <row r="77" spans="1:12" ht="12.75">
      <c r="A77" s="6" t="s">
        <v>276</v>
      </c>
      <c r="B77" s="6" t="s">
        <v>181</v>
      </c>
      <c r="C77" s="6" t="s">
        <v>182</v>
      </c>
      <c r="D77" s="6" t="s">
        <v>183</v>
      </c>
      <c r="E77" s="6" t="s">
        <v>35</v>
      </c>
      <c r="F77" s="6">
        <v>69</v>
      </c>
      <c r="G77" s="18">
        <f t="shared" si="4"/>
        <v>207</v>
      </c>
      <c r="H77" s="19" t="s">
        <v>14</v>
      </c>
      <c r="I77" s="18"/>
      <c r="J77" s="20">
        <f t="shared" si="5"/>
        <v>0</v>
      </c>
      <c r="K77" s="20">
        <f t="shared" si="6"/>
        <v>0</v>
      </c>
      <c r="L77" s="20">
        <f t="shared" si="7"/>
        <v>0</v>
      </c>
    </row>
    <row r="78" spans="1:12" ht="12.75">
      <c r="A78" s="6" t="s">
        <v>184</v>
      </c>
      <c r="B78" s="6" t="s">
        <v>185</v>
      </c>
      <c r="C78" s="6" t="s">
        <v>186</v>
      </c>
      <c r="D78" s="6" t="s">
        <v>129</v>
      </c>
      <c r="E78" s="6" t="s">
        <v>35</v>
      </c>
      <c r="F78" s="6">
        <v>53</v>
      </c>
      <c r="G78" s="18">
        <f t="shared" si="4"/>
        <v>159</v>
      </c>
      <c r="H78" s="19" t="s">
        <v>14</v>
      </c>
      <c r="I78" s="18"/>
      <c r="J78" s="20">
        <f t="shared" si="5"/>
        <v>0</v>
      </c>
      <c r="K78" s="20">
        <f t="shared" si="6"/>
        <v>0</v>
      </c>
      <c r="L78" s="20">
        <f t="shared" si="7"/>
        <v>0</v>
      </c>
    </row>
    <row r="79" spans="1:12" ht="12.75">
      <c r="A79" s="9" t="s">
        <v>187</v>
      </c>
      <c r="B79" s="6" t="s">
        <v>188</v>
      </c>
      <c r="C79" s="6" t="s">
        <v>189</v>
      </c>
      <c r="D79" s="6" t="s">
        <v>190</v>
      </c>
      <c r="E79" s="6" t="s">
        <v>12</v>
      </c>
      <c r="F79" s="6">
        <v>67</v>
      </c>
      <c r="G79" s="18">
        <f t="shared" si="4"/>
        <v>201</v>
      </c>
      <c r="H79" s="19" t="s">
        <v>14</v>
      </c>
      <c r="I79" s="18"/>
      <c r="J79" s="20">
        <f t="shared" si="5"/>
        <v>0</v>
      </c>
      <c r="K79" s="20">
        <f t="shared" si="6"/>
        <v>0</v>
      </c>
      <c r="L79" s="20">
        <f t="shared" si="7"/>
        <v>0</v>
      </c>
    </row>
    <row r="80" spans="1:12" ht="12.75">
      <c r="A80" s="6" t="s">
        <v>191</v>
      </c>
      <c r="B80" s="6" t="s">
        <v>192</v>
      </c>
      <c r="C80" s="6" t="s">
        <v>193</v>
      </c>
      <c r="D80" s="6" t="s">
        <v>129</v>
      </c>
      <c r="E80" s="6" t="s">
        <v>12</v>
      </c>
      <c r="F80" s="6">
        <v>10</v>
      </c>
      <c r="G80" s="18">
        <f t="shared" si="4"/>
        <v>30</v>
      </c>
      <c r="H80" s="19" t="s">
        <v>14</v>
      </c>
      <c r="I80" s="18"/>
      <c r="J80" s="20">
        <f t="shared" si="5"/>
        <v>0</v>
      </c>
      <c r="K80" s="20">
        <f t="shared" si="6"/>
        <v>0</v>
      </c>
      <c r="L80" s="20">
        <f t="shared" si="7"/>
        <v>0</v>
      </c>
    </row>
    <row r="81" spans="1:12" ht="12.75">
      <c r="A81" s="6" t="s">
        <v>8</v>
      </c>
      <c r="B81" s="6" t="s">
        <v>194</v>
      </c>
      <c r="C81" s="6" t="s">
        <v>195</v>
      </c>
      <c r="D81" s="6" t="s">
        <v>196</v>
      </c>
      <c r="E81" s="6" t="s">
        <v>44</v>
      </c>
      <c r="F81" s="6">
        <v>47</v>
      </c>
      <c r="G81" s="18">
        <f t="shared" si="4"/>
        <v>141</v>
      </c>
      <c r="H81" s="19" t="s">
        <v>14</v>
      </c>
      <c r="I81" s="18"/>
      <c r="J81" s="20">
        <f t="shared" si="5"/>
        <v>0</v>
      </c>
      <c r="K81" s="20">
        <f t="shared" si="6"/>
        <v>0</v>
      </c>
      <c r="L81" s="20">
        <f t="shared" si="7"/>
        <v>0</v>
      </c>
    </row>
    <row r="82" spans="1:12" ht="12.75">
      <c r="A82" s="8" t="s">
        <v>146</v>
      </c>
      <c r="B82" s="6" t="s">
        <v>197</v>
      </c>
      <c r="C82" s="6" t="s">
        <v>198</v>
      </c>
      <c r="D82" s="6" t="s">
        <v>199</v>
      </c>
      <c r="E82" s="6" t="s">
        <v>35</v>
      </c>
      <c r="F82" s="6">
        <v>25</v>
      </c>
      <c r="G82" s="18">
        <f t="shared" si="4"/>
        <v>75</v>
      </c>
      <c r="H82" s="19" t="s">
        <v>14</v>
      </c>
      <c r="I82" s="18"/>
      <c r="J82" s="20">
        <f t="shared" si="5"/>
        <v>0</v>
      </c>
      <c r="K82" s="20">
        <f t="shared" si="6"/>
        <v>0</v>
      </c>
      <c r="L82" s="20">
        <f t="shared" si="7"/>
        <v>0</v>
      </c>
    </row>
    <row r="83" spans="1:12" ht="12.75">
      <c r="A83" s="6" t="s">
        <v>200</v>
      </c>
      <c r="B83" s="6" t="s">
        <v>201</v>
      </c>
      <c r="C83" s="6" t="s">
        <v>202</v>
      </c>
      <c r="D83" s="6" t="s">
        <v>172</v>
      </c>
      <c r="E83" s="6" t="s">
        <v>12</v>
      </c>
      <c r="F83" s="6">
        <v>10</v>
      </c>
      <c r="G83" s="18">
        <f t="shared" si="4"/>
        <v>30</v>
      </c>
      <c r="H83" s="19" t="s">
        <v>13</v>
      </c>
      <c r="I83" s="18"/>
      <c r="J83" s="20">
        <f t="shared" si="5"/>
        <v>0</v>
      </c>
      <c r="K83" s="20">
        <f t="shared" si="6"/>
        <v>0</v>
      </c>
      <c r="L83" s="20">
        <f t="shared" si="7"/>
        <v>0</v>
      </c>
    </row>
    <row r="84" spans="1:12" ht="12.75">
      <c r="A84" s="6" t="s">
        <v>200</v>
      </c>
      <c r="B84" s="6" t="s">
        <v>201</v>
      </c>
      <c r="C84" s="6" t="s">
        <v>203</v>
      </c>
      <c r="D84" s="6" t="s">
        <v>159</v>
      </c>
      <c r="E84" s="6" t="s">
        <v>12</v>
      </c>
      <c r="F84" s="6">
        <v>139</v>
      </c>
      <c r="G84" s="18">
        <f t="shared" si="4"/>
        <v>417</v>
      </c>
      <c r="H84" s="19" t="s">
        <v>13</v>
      </c>
      <c r="I84" s="18"/>
      <c r="J84" s="20">
        <f t="shared" si="5"/>
        <v>0</v>
      </c>
      <c r="K84" s="20">
        <f t="shared" si="6"/>
        <v>0</v>
      </c>
      <c r="L84" s="20">
        <f t="shared" si="7"/>
        <v>0</v>
      </c>
    </row>
    <row r="85" spans="1:12" ht="12.75">
      <c r="A85" s="6" t="s">
        <v>279</v>
      </c>
      <c r="B85" s="6" t="s">
        <v>204</v>
      </c>
      <c r="C85" s="6" t="s">
        <v>205</v>
      </c>
      <c r="D85" s="6" t="s">
        <v>129</v>
      </c>
      <c r="E85" s="6" t="s">
        <v>138</v>
      </c>
      <c r="F85" s="6">
        <v>8</v>
      </c>
      <c r="G85" s="18">
        <f t="shared" si="4"/>
        <v>24</v>
      </c>
      <c r="H85" s="19" t="s">
        <v>14</v>
      </c>
      <c r="I85" s="18"/>
      <c r="J85" s="20">
        <f t="shared" si="5"/>
        <v>0</v>
      </c>
      <c r="K85" s="20">
        <f t="shared" si="6"/>
        <v>0</v>
      </c>
      <c r="L85" s="20">
        <f t="shared" si="7"/>
        <v>0</v>
      </c>
    </row>
    <row r="86" spans="1:12" ht="12.75">
      <c r="A86" s="6" t="s">
        <v>245</v>
      </c>
      <c r="B86" s="6" t="s">
        <v>241</v>
      </c>
      <c r="C86" s="6" t="s">
        <v>242</v>
      </c>
      <c r="D86" s="6" t="s">
        <v>243</v>
      </c>
      <c r="E86" s="6" t="s">
        <v>244</v>
      </c>
      <c r="F86" s="6">
        <v>16</v>
      </c>
      <c r="G86" s="18">
        <f t="shared" si="4"/>
        <v>48</v>
      </c>
      <c r="H86" s="19" t="s">
        <v>14</v>
      </c>
      <c r="I86" s="18"/>
      <c r="J86" s="20">
        <f t="shared" si="5"/>
        <v>0</v>
      </c>
      <c r="K86" s="20">
        <f t="shared" si="6"/>
        <v>0</v>
      </c>
      <c r="L86" s="20">
        <f t="shared" si="7"/>
        <v>0</v>
      </c>
    </row>
    <row r="87" spans="1:12" ht="12.75">
      <c r="A87" s="6" t="s">
        <v>260</v>
      </c>
      <c r="B87" s="6" t="s">
        <v>206</v>
      </c>
      <c r="C87" s="6" t="s">
        <v>259</v>
      </c>
      <c r="D87" s="6" t="s">
        <v>207</v>
      </c>
      <c r="E87" s="6" t="s">
        <v>208</v>
      </c>
      <c r="F87" s="6">
        <v>136</v>
      </c>
      <c r="G87" s="18">
        <f t="shared" si="4"/>
        <v>408</v>
      </c>
      <c r="H87" s="19" t="s">
        <v>78</v>
      </c>
      <c r="I87" s="18"/>
      <c r="J87" s="20">
        <f t="shared" si="5"/>
        <v>0</v>
      </c>
      <c r="K87" s="20">
        <f t="shared" si="6"/>
        <v>0</v>
      </c>
      <c r="L87" s="20">
        <f t="shared" si="7"/>
        <v>0</v>
      </c>
    </row>
    <row r="88" spans="1:12" ht="12.75">
      <c r="A88" s="6" t="s">
        <v>260</v>
      </c>
      <c r="B88" s="6" t="s">
        <v>206</v>
      </c>
      <c r="C88" s="6" t="s">
        <v>261</v>
      </c>
      <c r="D88" s="6" t="s">
        <v>207</v>
      </c>
      <c r="E88" s="6" t="s">
        <v>208</v>
      </c>
      <c r="F88" s="6">
        <v>17</v>
      </c>
      <c r="G88" s="18">
        <f t="shared" si="4"/>
        <v>51</v>
      </c>
      <c r="H88" s="19" t="s">
        <v>14</v>
      </c>
      <c r="I88" s="18"/>
      <c r="J88" s="20">
        <f t="shared" si="5"/>
        <v>0</v>
      </c>
      <c r="K88" s="20">
        <f t="shared" si="6"/>
        <v>0</v>
      </c>
      <c r="L88" s="20">
        <f t="shared" si="7"/>
        <v>0</v>
      </c>
    </row>
    <row r="89" spans="1:12" ht="12.75">
      <c r="A89" s="6" t="s">
        <v>209</v>
      </c>
      <c r="B89" s="6" t="s">
        <v>210</v>
      </c>
      <c r="C89" s="6" t="s">
        <v>211</v>
      </c>
      <c r="D89" s="6" t="s">
        <v>13</v>
      </c>
      <c r="E89" s="6" t="s">
        <v>44</v>
      </c>
      <c r="F89" s="6">
        <v>84</v>
      </c>
      <c r="G89" s="18">
        <f t="shared" si="4"/>
        <v>252</v>
      </c>
      <c r="H89" s="19" t="s">
        <v>13</v>
      </c>
      <c r="I89" s="18"/>
      <c r="J89" s="20">
        <f t="shared" si="5"/>
        <v>0</v>
      </c>
      <c r="K89" s="20">
        <f t="shared" si="6"/>
        <v>0</v>
      </c>
      <c r="L89" s="20">
        <f t="shared" si="7"/>
        <v>0</v>
      </c>
    </row>
    <row r="90" spans="1:12" ht="12.75">
      <c r="A90" s="8" t="s">
        <v>212</v>
      </c>
      <c r="B90" s="6" t="s">
        <v>213</v>
      </c>
      <c r="C90" s="6" t="s">
        <v>45</v>
      </c>
      <c r="D90" s="6" t="s">
        <v>214</v>
      </c>
      <c r="E90" s="6" t="s">
        <v>103</v>
      </c>
      <c r="F90" s="6">
        <v>8</v>
      </c>
      <c r="G90" s="18">
        <f t="shared" si="4"/>
        <v>24</v>
      </c>
      <c r="H90" s="19" t="s">
        <v>14</v>
      </c>
      <c r="I90" s="18"/>
      <c r="J90" s="20">
        <f t="shared" si="5"/>
        <v>0</v>
      </c>
      <c r="K90" s="20">
        <f t="shared" si="6"/>
        <v>0</v>
      </c>
      <c r="L90" s="20">
        <f t="shared" si="7"/>
        <v>0</v>
      </c>
    </row>
    <row r="91" spans="1:12" ht="12.75">
      <c r="A91" s="9" t="s">
        <v>280</v>
      </c>
      <c r="B91" s="6" t="s">
        <v>215</v>
      </c>
      <c r="C91" s="6" t="s">
        <v>216</v>
      </c>
      <c r="D91" s="6" t="s">
        <v>172</v>
      </c>
      <c r="E91" s="6" t="s">
        <v>12</v>
      </c>
      <c r="F91" s="6">
        <v>10</v>
      </c>
      <c r="G91" s="18">
        <f t="shared" si="4"/>
        <v>30</v>
      </c>
      <c r="H91" s="19" t="s">
        <v>13</v>
      </c>
      <c r="I91" s="18"/>
      <c r="J91" s="20">
        <f t="shared" si="5"/>
        <v>0</v>
      </c>
      <c r="K91" s="20">
        <f t="shared" si="6"/>
        <v>0</v>
      </c>
      <c r="L91" s="20">
        <f t="shared" si="7"/>
        <v>0</v>
      </c>
    </row>
    <row r="92" spans="1:12" ht="12.75">
      <c r="A92" s="6" t="s">
        <v>277</v>
      </c>
      <c r="B92" s="6" t="s">
        <v>217</v>
      </c>
      <c r="C92" s="6" t="s">
        <v>218</v>
      </c>
      <c r="D92" s="6" t="s">
        <v>140</v>
      </c>
      <c r="E92" s="6" t="s">
        <v>44</v>
      </c>
      <c r="F92" s="6">
        <v>19</v>
      </c>
      <c r="G92" s="18">
        <f t="shared" si="4"/>
        <v>57</v>
      </c>
      <c r="H92" s="19" t="s">
        <v>14</v>
      </c>
      <c r="I92" s="18"/>
      <c r="J92" s="20">
        <f t="shared" si="5"/>
        <v>0</v>
      </c>
      <c r="K92" s="20">
        <f t="shared" si="6"/>
        <v>0</v>
      </c>
      <c r="L92" s="20">
        <f t="shared" si="7"/>
        <v>0</v>
      </c>
    </row>
    <row r="93" spans="1:12" ht="12.75">
      <c r="A93" s="6" t="s">
        <v>262</v>
      </c>
      <c r="B93" s="6" t="s">
        <v>219</v>
      </c>
      <c r="C93" s="6" t="s">
        <v>220</v>
      </c>
      <c r="D93" s="6" t="s">
        <v>172</v>
      </c>
      <c r="E93" s="6" t="s">
        <v>44</v>
      </c>
      <c r="F93" s="6">
        <v>30</v>
      </c>
      <c r="G93" s="18">
        <f t="shared" si="4"/>
        <v>90</v>
      </c>
      <c r="H93" s="19" t="s">
        <v>13</v>
      </c>
      <c r="I93" s="18"/>
      <c r="J93" s="20">
        <f t="shared" si="5"/>
        <v>0</v>
      </c>
      <c r="K93" s="20">
        <f t="shared" si="6"/>
        <v>0</v>
      </c>
      <c r="L93" s="20">
        <f t="shared" si="7"/>
        <v>0</v>
      </c>
    </row>
    <row r="94" spans="1:12" ht="12.75">
      <c r="A94" s="6" t="s">
        <v>146</v>
      </c>
      <c r="B94" s="6" t="s">
        <v>254</v>
      </c>
      <c r="C94" s="6"/>
      <c r="D94" s="6" t="s">
        <v>129</v>
      </c>
      <c r="E94" s="6" t="s">
        <v>35</v>
      </c>
      <c r="F94" s="6">
        <v>2</v>
      </c>
      <c r="G94" s="18">
        <f t="shared" si="4"/>
        <v>6</v>
      </c>
      <c r="H94" s="19" t="s">
        <v>14</v>
      </c>
      <c r="I94" s="18"/>
      <c r="J94" s="20">
        <f t="shared" si="5"/>
        <v>0</v>
      </c>
      <c r="K94" s="20">
        <f t="shared" si="6"/>
        <v>0</v>
      </c>
      <c r="L94" s="20">
        <f t="shared" si="7"/>
        <v>0</v>
      </c>
    </row>
    <row r="95" spans="1:12" ht="12.75">
      <c r="A95" s="7" t="s">
        <v>263</v>
      </c>
      <c r="B95" s="6" t="s">
        <v>221</v>
      </c>
      <c r="C95" s="6" t="s">
        <v>222</v>
      </c>
      <c r="D95" s="6" t="s">
        <v>172</v>
      </c>
      <c r="E95" s="6" t="s">
        <v>35</v>
      </c>
      <c r="F95" s="6">
        <v>32.4</v>
      </c>
      <c r="G95" s="18">
        <f t="shared" si="4"/>
        <v>97.19999999999999</v>
      </c>
      <c r="H95" s="19" t="s">
        <v>13</v>
      </c>
      <c r="I95" s="18"/>
      <c r="J95" s="20">
        <f t="shared" si="5"/>
        <v>0</v>
      </c>
      <c r="K95" s="20">
        <f t="shared" si="6"/>
        <v>0</v>
      </c>
      <c r="L95" s="20">
        <f t="shared" si="7"/>
        <v>0</v>
      </c>
    </row>
    <row r="96" spans="1:12" ht="12.75">
      <c r="A96" s="7" t="s">
        <v>263</v>
      </c>
      <c r="B96" s="6" t="s">
        <v>223</v>
      </c>
      <c r="C96" s="6" t="s">
        <v>224</v>
      </c>
      <c r="D96" s="6" t="s">
        <v>225</v>
      </c>
      <c r="E96" s="6" t="s">
        <v>12</v>
      </c>
      <c r="F96" s="6">
        <v>24</v>
      </c>
      <c r="G96" s="18">
        <f t="shared" si="4"/>
        <v>72</v>
      </c>
      <c r="H96" s="19" t="s">
        <v>13</v>
      </c>
      <c r="I96" s="18"/>
      <c r="J96" s="20">
        <f t="shared" si="5"/>
        <v>0</v>
      </c>
      <c r="K96" s="20">
        <f t="shared" si="6"/>
        <v>0</v>
      </c>
      <c r="L96" s="20">
        <f t="shared" si="7"/>
        <v>0</v>
      </c>
    </row>
    <row r="97" spans="1:12" ht="12.75">
      <c r="A97" s="6" t="s">
        <v>226</v>
      </c>
      <c r="B97" s="6" t="s">
        <v>227</v>
      </c>
      <c r="C97" s="6" t="s">
        <v>228</v>
      </c>
      <c r="D97" s="6" t="s">
        <v>229</v>
      </c>
      <c r="E97" s="6" t="s">
        <v>44</v>
      </c>
      <c r="F97" s="6">
        <v>15</v>
      </c>
      <c r="G97" s="18">
        <f t="shared" si="4"/>
        <v>45</v>
      </c>
      <c r="H97" s="19" t="s">
        <v>14</v>
      </c>
      <c r="I97" s="18"/>
      <c r="J97" s="20">
        <f t="shared" si="5"/>
        <v>0</v>
      </c>
      <c r="K97" s="20">
        <f t="shared" si="6"/>
        <v>0</v>
      </c>
      <c r="L97" s="20">
        <f t="shared" si="7"/>
        <v>0</v>
      </c>
    </row>
    <row r="98" spans="1:12" ht="12.75">
      <c r="A98" s="6" t="s">
        <v>49</v>
      </c>
      <c r="B98" s="6" t="s">
        <v>230</v>
      </c>
      <c r="C98" s="6" t="s">
        <v>231</v>
      </c>
      <c r="D98" s="6" t="s">
        <v>232</v>
      </c>
      <c r="E98" s="6" t="s">
        <v>44</v>
      </c>
      <c r="F98" s="6">
        <v>16</v>
      </c>
      <c r="G98" s="18">
        <f t="shared" si="4"/>
        <v>48</v>
      </c>
      <c r="H98" s="19" t="s">
        <v>14</v>
      </c>
      <c r="I98" s="18"/>
      <c r="J98" s="20">
        <f t="shared" si="5"/>
        <v>0</v>
      </c>
      <c r="K98" s="20">
        <f t="shared" si="6"/>
        <v>0</v>
      </c>
      <c r="L98" s="20">
        <f t="shared" si="7"/>
        <v>0</v>
      </c>
    </row>
    <row r="99" spans="1:12" ht="12.75">
      <c r="A99" s="6" t="s">
        <v>255</v>
      </c>
      <c r="B99" s="6" t="s">
        <v>233</v>
      </c>
      <c r="C99" s="6" t="s">
        <v>257</v>
      </c>
      <c r="D99" s="6" t="s">
        <v>14</v>
      </c>
      <c r="E99" s="6" t="s">
        <v>256</v>
      </c>
      <c r="F99" s="6">
        <v>1500</v>
      </c>
      <c r="G99" s="18">
        <f t="shared" si="4"/>
        <v>4500</v>
      </c>
      <c r="H99" s="19" t="s">
        <v>14</v>
      </c>
      <c r="I99" s="18"/>
      <c r="J99" s="20">
        <f t="shared" si="5"/>
        <v>0</v>
      </c>
      <c r="K99" s="20">
        <f t="shared" si="6"/>
        <v>0</v>
      </c>
      <c r="L99" s="20">
        <f t="shared" si="7"/>
        <v>0</v>
      </c>
    </row>
    <row r="100" spans="1:12" ht="12.75">
      <c r="A100" s="6" t="s">
        <v>146</v>
      </c>
      <c r="B100" s="6" t="s">
        <v>234</v>
      </c>
      <c r="C100" s="6" t="s">
        <v>235</v>
      </c>
      <c r="D100" s="6" t="s">
        <v>236</v>
      </c>
      <c r="E100" s="6" t="s">
        <v>35</v>
      </c>
      <c r="F100" s="6">
        <v>82</v>
      </c>
      <c r="G100" s="18">
        <f t="shared" si="4"/>
        <v>246</v>
      </c>
      <c r="H100" s="19" t="s">
        <v>14</v>
      </c>
      <c r="I100" s="18"/>
      <c r="J100" s="20">
        <f t="shared" si="5"/>
        <v>0</v>
      </c>
      <c r="K100" s="20">
        <f t="shared" si="6"/>
        <v>0</v>
      </c>
      <c r="L100" s="20">
        <f t="shared" si="7"/>
        <v>0</v>
      </c>
    </row>
    <row r="101" spans="1:12" ht="12.75">
      <c r="A101" s="12" t="s">
        <v>8</v>
      </c>
      <c r="B101" s="13" t="s">
        <v>237</v>
      </c>
      <c r="C101" s="13" t="s">
        <v>238</v>
      </c>
      <c r="D101" s="13" t="s">
        <v>239</v>
      </c>
      <c r="E101" s="13" t="s">
        <v>12</v>
      </c>
      <c r="F101" s="13">
        <v>38</v>
      </c>
      <c r="G101" s="18">
        <f t="shared" si="4"/>
        <v>114</v>
      </c>
      <c r="H101" s="19" t="s">
        <v>13</v>
      </c>
      <c r="I101" s="18"/>
      <c r="J101" s="20">
        <f t="shared" si="5"/>
        <v>0</v>
      </c>
      <c r="K101" s="20">
        <f t="shared" si="6"/>
        <v>0</v>
      </c>
      <c r="L101" s="20">
        <f t="shared" si="7"/>
        <v>0</v>
      </c>
    </row>
    <row r="102" spans="1:12" ht="15" customHeight="1">
      <c r="A102" s="30" t="s">
        <v>240</v>
      </c>
      <c r="B102" s="30"/>
      <c r="C102" s="30"/>
      <c r="D102" s="30"/>
      <c r="E102" s="30"/>
      <c r="F102" s="14"/>
      <c r="G102" s="16"/>
      <c r="H102" s="15"/>
      <c r="I102" s="16"/>
      <c r="J102" s="17">
        <f>SUM(J6:J101)</f>
        <v>0</v>
      </c>
      <c r="K102" s="16">
        <f t="shared" si="6"/>
        <v>0</v>
      </c>
      <c r="L102" s="16">
        <f t="shared" si="7"/>
        <v>0</v>
      </c>
    </row>
    <row r="103" ht="15.75">
      <c r="A103" s="24" t="s">
        <v>287</v>
      </c>
    </row>
    <row r="104" ht="15.75">
      <c r="A104" s="2"/>
    </row>
    <row r="105" ht="15.75">
      <c r="A105" s="24" t="s">
        <v>288</v>
      </c>
    </row>
    <row r="106" ht="15.75">
      <c r="A106" s="24"/>
    </row>
    <row r="107" ht="15.75">
      <c r="A107" s="24" t="s">
        <v>289</v>
      </c>
    </row>
  </sheetData>
  <sheetProtection/>
  <mergeCells count="3">
    <mergeCell ref="B5:C5"/>
    <mergeCell ref="A102:E102"/>
    <mergeCell ref="G4:L4"/>
  </mergeCells>
  <printOptions/>
  <pageMargins left="0.7086614173228347" right="0.7086614173228347" top="0.7480314960629921" bottom="0.7480314960629921" header="0.31496062992125984" footer="0.31496062992125984"/>
  <pageSetup fitToHeight="800" fitToWidth="1" horizontalDpi="600" verticalDpi="600" orientation="landscape" paperSize="9" scale="82" r:id="rId1"/>
  <headerFooter>
    <oddHeader>&amp;LPríloha č. 1 - 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devaldova</dc:creator>
  <cp:keywords/>
  <dc:description/>
  <cp:lastModifiedBy>Materska skolka</cp:lastModifiedBy>
  <cp:lastPrinted>2013-04-20T17:45:32Z</cp:lastPrinted>
  <dcterms:created xsi:type="dcterms:W3CDTF">2012-04-11T12:14:11Z</dcterms:created>
  <dcterms:modified xsi:type="dcterms:W3CDTF">2013-04-22T11:00:05Z</dcterms:modified>
  <cp:category/>
  <cp:version/>
  <cp:contentType/>
  <cp:contentStatus/>
</cp:coreProperties>
</file>